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0" yWindow="48" windowWidth="11880" windowHeight="6156"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<sst xmlns="http://schemas.openxmlformats.org/spreadsheetml/2006/main" count="2014" uniqueCount="1120">
  <si>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</si>
  <si>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</si>
  <si>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</si>
  <si>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</si>
  <si>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</si>
  <si>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</si>
  <si>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</si>
  <si>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</si>
  <si>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</si>
  <si>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</si>
  <si>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</si>
  <si>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</si>
  <si>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</si>
  <si>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</si>
  <si>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</si>
  <si>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</si>
  <si>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</si>
  <si>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</si>
  <si>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</si>
  <si>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</si>
  <si>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</si>
  <si>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</si>
  <si>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</si>
  <si>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</si>
  <si>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</si>
  <si>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</si>
  <si>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</si>
  <si>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</si>
  <si>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</si>
  <si>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</si>
  <si>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</si>
  <si>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</si>
  <si>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</si>
  <si>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</si>
  <si>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</si>
  <si>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</si>
  <si>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</si>
  <si>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</si>
  <si>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</si>
  <si>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</si>
  <si>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</si>
  <si>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</si>
  <si>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</si>
  <si>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</si>
  <si>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</si>
  <si>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</si>
  <si>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</si>
  <si>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</si>
  <si>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</si>
  <si>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</si>
  <si>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</si>
  <si>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</si>
  <si>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</si>
  <si>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</si>
  <si>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</si>
  <si>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</si>
  <si>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</si>
  <si>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</si>
  <si>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</si>
  <si>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</si>
  <si>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</si>
  <si>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</si>
  <si>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</si>
  <si>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</si>
  <si>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</si>
  <si>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</si>
  <si>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</si>
  <si>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</si>
  <si>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</si>
  <si>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</si>
  <si>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</si>
  <si>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</si>
  <si>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</si>
  <si>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</si>
  <si>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</si>
  <si>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</si>
  <si>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</si>
  <si>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</si>
  <si>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</si>
  <si>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</si>
  <si>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</si>
  <si>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</si>
  <si>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</si>
  <si>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</si>
  <si>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</si>
  <si>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</si>
  <si>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</si>
  <si>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</si>
  <si>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</si>
  <si>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</si>
  <si>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</si>
  <si>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</si>
  <si>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</si>
  <si>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</si>
  <si>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</si>
  <si>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</si>
  <si>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</si>
  <si>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</si>
  <si>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</si>
  <si>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</si>
  <si>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</si>
  <si>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</si>
  <si>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</si>
  <si>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</si>
  <si>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</si>
  <si>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</si>
  <si>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</si>
  <si>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</si>
  <si>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</si>
  <si>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</si>
  <si>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</si>
  <si>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</si>
  <si>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</si>
  <si>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</si>
  <si>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</si>
  <si>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</si>
  <si>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</si>
  <si>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</si>
  <si>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</si>
  <si>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</si>
  <si>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</si>
  <si>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</si>
  <si>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</si>
  <si>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</si>
  <si>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</si>
  <si>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</si>
  <si>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</si>
  <si>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</si>
  <si>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</si>
  <si>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</si>
  <si>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</si>
  <si>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</si>
  <si>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</si>
  <si>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</si>
  <si>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</si>
  <si>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</si>
  <si>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</si>
  <si>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</si>
  <si>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</si>
  <si>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</si>
  <si>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</si>
  <si>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</si>
  <si>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</si>
  <si>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</si>
  <si>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</si>
  <si>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</si>
  <si>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</si>
  <si>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</si>
  <si>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</si>
  <si>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</si>
  <si>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</si>
  <si>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</si>
  <si>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</si>
  <si>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</si>
  <si>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</si>
  <si>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</si>
  <si>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</si>
  <si>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</si>
  <si>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</si>
  <si>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</si>
  <si>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</si>
  <si>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</si>
  <si>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</si>
  <si>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</si>
  <si>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</si>
  <si>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</si>
  <si>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</si>
  <si>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</si>
  <si>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</si>
  <si>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</si>
  <si>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</si>
  <si>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</si>
  <si>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</si>
  <si>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</si>
  <si>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</si>
  <si>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</si>
  <si>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</si>
  <si>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</si>
  <si>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</si>
  <si>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</si>
  <si>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</si>
  <si>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</si>
  <si>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</si>
  <si>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</si>
  <si>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</si>
  <si>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</si>
  <si>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</si>
  <si>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</si>
  <si>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</si>
  <si>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</si>
  <si>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</si>
  <si>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</si>
  <si>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</si>
  <si>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</si>
  <si>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</si>
  <si>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</si>
  <si>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</si>
  <si>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</si>
  <si>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</si>
  <si>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</si>
  <si>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</si>
  <si>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</si>
  <si>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</si>
  <si>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</si>
  <si>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</si>
  <si>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</si>
  <si>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</si>
  <si>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</si>
  <si>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</si>
  <si>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</si>
  <si>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</si>
  <si>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</si>
  <si>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</si>
  <si>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</si>
  <si>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</si>
  <si>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</si>
  <si>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</si>
  <si>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</si>
  <si>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</si>
  <si>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</si>
  <si>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</si>
  <si>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</si>
  <si>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</si>
  <si>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</si>
  <si>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</si>
  <si>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</si>
  <si>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</si>
  <si>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</si>
  <si>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</si>
  <si>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</si>
  <si>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</si>
  <si>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</si>
  <si>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</si>
  <si>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</si>
  <si>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</si>
  <si>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</si>
  <si>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</si>
  <si>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</si>
  <si>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</si>
  <si>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</si>
  <si>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</si>
  <si>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</si>
  <si>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</si>
  <si>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</si>
  <si>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</si>
  <si>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</si>
  <si>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</si>
  <si>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</si>
  <si>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</si>
  <si>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</si>
  <si>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</si>
  <si>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</si>
  <si>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</si>
  <si>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</si>
  <si>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</si>
  <si>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</si>
  <si>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</si>
  <si>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</si>
  <si>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</si>
  <si>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</si>
  <si>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</si>
  <si>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</si>
  <si>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</si>
  <si>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</si>
  <si>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</si>
  <si>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</si>
  <si>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</si>
  <si>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</si>
  <si>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</si>
  <si>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</si>
  <si>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</si>
  <si>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</si>
  <si>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</si>
  <si>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</si>
  <si>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</si>
  <si>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</si>
  <si>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</si>
  <si>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</si>
  <si>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</si>
  <si>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</si>
  <si>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</si>
  <si>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</si>
  <si>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</si>
  <si>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</si>
  <si>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</si>
  <si>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</si>
  <si>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</si>
  <si>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</si>
  <si>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</si>
  <si>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</si>
  <si>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</si>
  <si>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</si>
  <si>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</si>
  <si>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</si>
  <si>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</si>
  <si>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</si>
  <si>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</si>
  <si>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</si>
  <si>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</si>
  <si>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</si>
  <si>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</si>
  <si>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</si>
  <si>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</si>
  <si>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</si>
  <si>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</si>
  <si>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</si>
  <si>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</si>
  <si>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</si>
  <si>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</si>
  <si>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</si>
  <si>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</si>
  <si>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</si>
  <si>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</si>
  <si>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</si>
  <si>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</si>
  <si>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</si>
  <si>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</si>
  <si>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</si>
  <si>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</si>
  <si>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</si>
  <si>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</si>
  <si>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</si>
  <si>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</si>
  <si>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</si>
  <si>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</si>
  <si>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</si>
  <si>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</si>
  <si>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</si>
  <si>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</si>
  <si>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</si>
  <si>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</si>
  <si>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</si>
  <si>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</si>
  <si>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</si>
  <si>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</si>
  <si>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</si>
  <si>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</si>
  <si>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</si>
  <si>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</si>
  <si>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</si>
  <si>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</si>
  <si>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</si>
  <si>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</si>
  <si>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</si>
  <si>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</si>
  <si>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</si>
  <si>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</si>
  <si>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t>Percent of men who join fraternities (60 frat.)</t>
  </si>
  <si>
    <t>Percent of women who join sororities (36 soror.)</t>
  </si>
  <si>
    <r>
      <t>Provide</t>
    </r>
    <r>
      <rPr>
        <b/>
        <sz val="10"/>
        <color indexed="10"/>
        <rFont val="Arial"/>
        <family val="2"/>
      </rPr>
      <t xml:space="preserve"> 2007-2008 </t>
    </r>
    <r>
      <rPr>
        <b/>
        <sz val="10"/>
        <rFont val="Arial"/>
        <family val="2"/>
      </rPr>
      <t>academic year costs of attendance for the following categories that are applicable to your institution.</t>
    </r>
  </si>
  <si>
    <r>
      <t xml:space="preserve">Undergraduate full-time tuition, required fees, room and board </t>
    </r>
    <r>
      <rPr>
        <sz val="10"/>
        <color indexed="8"/>
        <rFont val="Arial"/>
        <family val="2"/>
      </rPr>
      <t xml:space="preserve">List the typical tuition, required fees, and room and board for a full-time undergraduate student for the </t>
    </r>
    <r>
      <rPr>
        <sz val="10"/>
        <color indexed="10"/>
        <rFont val="Arial"/>
        <family val="2"/>
      </rPr>
      <t>FULL 2007-2008</t>
    </r>
    <r>
      <rPr>
        <sz val="10"/>
        <color indexed="8"/>
        <rFont val="Arial"/>
        <family val="2"/>
      </rPr>
      <t xml:space="preserve">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</si>
  <si>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</si>
  <si>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</si>
  <si>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</si>
  <si>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</si>
  <si>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</si>
  <si>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</si>
  <si>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</si>
  <si>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</si>
  <si>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</si>
  <si>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</si>
  <si>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</si>
  <si>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</si>
  <si>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</si>
  <si>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</si>
  <si>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</si>
  <si>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</si>
  <si>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</si>
  <si>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</si>
  <si>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</si>
  <si>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</si>
  <si>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</si>
  <si>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</si>
  <si>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</si>
  <si>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</si>
  <si>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</si>
  <si>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</si>
  <si>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</si>
  <si>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</si>
  <si>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</si>
  <si>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</si>
  <si>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</si>
  <si>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</si>
  <si>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</si>
  <si>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</si>
  <si>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</si>
  <si>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</si>
  <si>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</si>
  <si>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</si>
  <si>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</si>
  <si>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</si>
  <si>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</si>
  <si>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</si>
  <si>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</si>
  <si>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</si>
  <si>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 xml:space="preserve">Check here if your institution's 2008-2009 academic year costs of attendance are not available at this time and provide an approximate date (i.e., month/day) when your institution's final 2008-2009 academic year costs of attendance will be available:  </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</si>
  <si>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</si>
  <si>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</si>
  <si>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</si>
  <si>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</si>
  <si>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</si>
  <si>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</si>
  <si>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</si>
  <si>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</si>
  <si>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</si>
  <si>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</si>
  <si>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</si>
  <si>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</si>
  <si>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</si>
  <si>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</si>
  <si>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</si>
  <si>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</si>
  <si>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</si>
  <si>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</si>
  <si>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</si>
  <si>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</si>
  <si>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</si>
  <si>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</si>
  <si>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</si>
  <si>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</si>
  <si>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</si>
  <si>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</si>
  <si>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</si>
  <si>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</si>
  <si>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</si>
  <si>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</si>
  <si>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</si>
  <si>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</si>
  <si>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</si>
  <si>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</si>
  <si>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</si>
  <si>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</si>
  <si>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</si>
  <si>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</si>
  <si>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</si>
  <si>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</si>
  <si>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</si>
  <si>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</si>
  <si>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</si>
  <si>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</si>
  <si>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</si>
  <si>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</si>
  <si>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</si>
  <si>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</si>
  <si>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</si>
  <si>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</si>
  <si>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</si>
  <si>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</si>
  <si>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</si>
  <si>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</si>
  <si>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</si>
  <si>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</si>
  <si>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</si>
  <si>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</si>
  <si>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</si>
  <si>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</si>
  <si>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</si>
  <si>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</si>
  <si>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</si>
  <si>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</si>
  <si>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</si>
  <si>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</si>
  <si>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</si>
  <si>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</si>
  <si>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</si>
  <si>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</si>
  <si>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</si>
  <si>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</si>
  <si>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</si>
  <si>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</si>
  <si>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</si>
  <si>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</si>
  <si>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</si>
  <si>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</si>
  <si>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</si>
  <si>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</si>
  <si>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</si>
  <si>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</si>
  <si>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</si>
  <si>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</si>
  <si>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</si>
  <si>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</si>
  <si>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</si>
  <si>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</si>
  <si>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</si>
  <si>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</si>
  <si>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</si>
  <si>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</si>
  <si>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</si>
  <si>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</si>
  <si>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</si>
  <si>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</si>
  <si>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</si>
  <si>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</si>
  <si>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</si>
  <si>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</si>
  <si>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</si>
  <si>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</si>
  <si>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</si>
  <si>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</si>
  <si>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</si>
  <si>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</si>
  <si>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</si>
  <si>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</si>
  <si>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</si>
  <si>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</si>
  <si>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</si>
  <si>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</si>
  <si>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</si>
  <si>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</si>
  <si>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</si>
  <si>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</si>
  <si>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</si>
  <si>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</si>
  <si>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</si>
  <si>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</si>
  <si>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</si>
  <si>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</si>
  <si>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</si>
  <si>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</si>
  <si>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</si>
  <si>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</si>
  <si>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</si>
  <si>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</si>
  <si>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</si>
  <si>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</si>
  <si>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</si>
  <si>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</si>
  <si>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</si>
  <si>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</si>
  <si>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</si>
  <si>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</si>
  <si>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</si>
  <si>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</si>
  <si>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</si>
  <si>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</si>
  <si>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</si>
  <si>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</si>
  <si>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</si>
  <si>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</si>
  <si>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</si>
  <si>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</si>
  <si>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</si>
  <si>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</si>
  <si>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</si>
  <si>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</si>
  <si>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</si>
  <si>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</si>
  <si>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</si>
  <si>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</si>
  <si>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</si>
  <si>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</si>
  <si>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</si>
  <si>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</si>
  <si>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</si>
  <si>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</si>
  <si>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</si>
  <si>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</si>
  <si>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</si>
  <si>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</si>
  <si>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</si>
  <si>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</si>
  <si>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</si>
  <si>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</si>
  <si>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</si>
  <si>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</si>
  <si>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</si>
  <si>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</si>
  <si>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</si>
  <si>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</si>
  <si>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</si>
  <si>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</si>
  <si>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</si>
  <si>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</si>
  <si>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</si>
  <si>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</si>
  <si>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</si>
  <si>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x</t>
  </si>
  <si>
    <t>May, 2008</t>
  </si>
  <si>
    <t>NA</t>
  </si>
  <si>
    <t>Graduate/Professional</t>
  </si>
  <si>
    <t>no max</t>
  </si>
  <si>
    <t>X</t>
  </si>
  <si>
    <t>If tuition and fees vary by undergraduate instructional program, describe briefly: Engineering, Chemical and Life Sciences, Fine and Applied Arts, Business and some programs in Agriculture are assessed additional tuition differentials.</t>
  </si>
  <si>
    <t>N/A</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</si>
  <si>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</si>
  <si>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</si>
  <si>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</si>
  <si>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</si>
  <si>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</si>
  <si>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</si>
  <si>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</si>
  <si>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</si>
  <si>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</si>
  <si>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</si>
  <si>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</si>
  <si>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</si>
  <si>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</si>
  <si>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</si>
  <si>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</si>
  <si>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</si>
  <si>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</si>
  <si>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</si>
  <si>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</si>
  <si>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</si>
  <si>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</si>
  <si>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</si>
  <si>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</si>
  <si>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</si>
  <si>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</si>
  <si>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</si>
  <si>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</si>
  <si>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</si>
  <si>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</si>
  <si>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</si>
  <si>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</si>
  <si>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</si>
  <si>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</si>
  <si>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</si>
  <si>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</si>
  <si>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</si>
  <si>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</si>
  <si>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</si>
  <si>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</si>
  <si>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</si>
  <si>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</si>
  <si>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</si>
  <si>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</si>
  <si>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</si>
  <si>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</si>
  <si>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</si>
  <si>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</si>
  <si>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</si>
  <si>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</si>
  <si>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</si>
  <si>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</si>
  <si>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</si>
  <si>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</si>
  <si>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</si>
  <si>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</si>
  <si>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</si>
  <si>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</si>
  <si>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</si>
  <si>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</si>
  <si>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</si>
  <si>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</si>
  <si>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</si>
  <si>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</si>
  <si>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</si>
  <si>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</si>
  <si>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</si>
  <si>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</si>
  <si>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</si>
  <si>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</si>
  <si>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</si>
  <si>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</si>
  <si>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</si>
  <si>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</si>
  <si>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</si>
  <si>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</si>
  <si>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</si>
  <si>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</si>
  <si>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</si>
  <si>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</si>
  <si>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</si>
  <si>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</si>
  <si>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</si>
  <si>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</si>
  <si>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</si>
  <si>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</si>
  <si>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</si>
  <si>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</si>
  <si>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</si>
  <si>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</si>
  <si>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</si>
  <si>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</si>
  <si>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</si>
  <si>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</si>
  <si>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</si>
  <si>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</si>
  <si>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</si>
  <si>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</si>
  <si>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</si>
  <si>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</si>
  <si>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</si>
  <si>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</si>
  <si>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</si>
  <si>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</si>
  <si>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</si>
  <si>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</si>
  <si>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</si>
  <si>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</si>
  <si>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</si>
  <si>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</si>
  <si>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</si>
  <si>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</si>
  <si>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</si>
  <si>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</si>
  <si>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</si>
  <si>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</si>
  <si>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</si>
  <si>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</si>
  <si>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</si>
  <si>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</si>
  <si>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</si>
  <si>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</si>
  <si>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</si>
  <si>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</si>
  <si>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</si>
  <si>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</si>
  <si>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</si>
  <si>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</si>
  <si>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</si>
  <si>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</si>
  <si>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</si>
  <si>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</si>
  <si>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</si>
  <si>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</si>
  <si>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</si>
  <si>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</si>
  <si>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</si>
  <si>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</si>
  <si>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</si>
  <si>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</si>
  <si>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</si>
  <si>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</si>
  <si>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</si>
  <si>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</si>
  <si>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</si>
  <si>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</si>
  <si>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</si>
  <si>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</si>
  <si>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</si>
  <si>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</si>
  <si>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</si>
  <si>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</si>
  <si>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</si>
  <si>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</si>
  <si>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</si>
  <si>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</si>
  <si>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</si>
  <si>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</si>
  <si>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</si>
  <si>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</si>
  <si>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</si>
  <si>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</si>
  <si>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</si>
  <si>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</si>
  <si>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</si>
  <si>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</si>
  <si>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</si>
  <si>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</si>
  <si>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</si>
  <si>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</si>
  <si>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</si>
  <si>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</si>
  <si>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</si>
  <si>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</si>
  <si>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</si>
  <si>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</si>
  <si>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</si>
  <si>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</si>
  <si>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</si>
  <si>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</si>
  <si>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</si>
  <si>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</si>
  <si>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</si>
  <si>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</si>
  <si>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</si>
  <si>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</si>
  <si>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</si>
  <si>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</si>
  <si>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</si>
  <si>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</si>
  <si>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</si>
  <si>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</si>
  <si>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</si>
  <si>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</si>
  <si>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</si>
  <si>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</si>
  <si>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</si>
  <si>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</si>
  <si>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</si>
  <si>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</si>
  <si>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</si>
  <si>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</si>
  <si>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</si>
  <si>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</si>
  <si>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</si>
  <si>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</si>
  <si>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</si>
  <si>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</si>
  <si>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</si>
  <si>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</si>
  <si>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</si>
  <si>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</si>
  <si>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</si>
  <si>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</si>
  <si>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</si>
  <si>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</si>
  <si>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</si>
  <si>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</si>
  <si>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</si>
  <si>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</si>
  <si>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</si>
  <si>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</si>
  <si>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</si>
  <si>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</si>
  <si>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</si>
  <si>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</si>
  <si>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</si>
  <si>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</si>
  <si>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</si>
  <si>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</si>
  <si>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</si>
  <si>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</si>
  <si>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</si>
  <si>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</si>
  <si>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</si>
  <si>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</si>
  <si>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</si>
  <si>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</si>
  <si>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</si>
  <si>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</si>
  <si>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</si>
  <si>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</si>
  <si>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</si>
  <si>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</si>
  <si>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</si>
  <si>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</si>
  <si>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</si>
  <si>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</si>
  <si>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</si>
  <si>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t>Kristine Campbell</t>
  </si>
  <si>
    <t>Coordinator of Research</t>
  </si>
  <si>
    <t>Public Affairs</t>
  </si>
  <si>
    <t>601 East John St.</t>
  </si>
  <si>
    <t>Champaign/IL/61820/US</t>
  </si>
  <si>
    <t>217 333-5010</t>
  </si>
  <si>
    <t>217- 244-7124</t>
  </si>
  <si>
    <t>kjc@uiuc.edu</t>
  </si>
  <si>
    <t>http://www.publicaffairs.uiuc.edu/survey%5Fresources/</t>
  </si>
  <si>
    <t>University of Illinois at Urbana-Champaign</t>
  </si>
  <si>
    <t>Champaign/Illinois/61820-5711/US</t>
  </si>
  <si>
    <t>217 333-1000</t>
  </si>
  <si>
    <t>www.uiuc.edu</t>
  </si>
  <si>
    <t>217 333-0302</t>
  </si>
  <si>
    <t>901 West Illinois St.</t>
  </si>
  <si>
    <t>Urbana/Illinois/61801-3028/US</t>
  </si>
  <si>
    <t>217-244-4614</t>
  </si>
  <si>
    <t>ugradadmissions@uiuc.edu</t>
  </si>
  <si>
    <t>www.apply.uiuc.edu</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</si>
  <si>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</si>
  <si>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</si>
  <si>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</si>
  <si>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</si>
  <si>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</si>
  <si>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</si>
  <si>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</si>
  <si>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</si>
  <si>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</si>
  <si>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</si>
  <si>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</si>
  <si>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</si>
  <si>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</si>
  <si>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</si>
  <si>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</si>
  <si>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</si>
  <si>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</si>
  <si>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</si>
  <si>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</si>
  <si>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</si>
  <si>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</si>
  <si>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</si>
  <si>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</si>
  <si>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</si>
  <si>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</si>
  <si>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</si>
  <si>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</si>
  <si>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</si>
  <si>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</si>
  <si>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</si>
  <si>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</si>
  <si>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</si>
  <si>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</si>
  <si>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</si>
  <si>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</si>
  <si>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</si>
  <si>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</si>
  <si>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</si>
  <si>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</si>
  <si>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</si>
  <si>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</si>
  <si>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</si>
  <si>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</si>
  <si>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</si>
  <si>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</si>
  <si>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</si>
  <si>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</si>
  <si>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</si>
  <si>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</si>
  <si>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</si>
  <si>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</si>
  <si>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</si>
  <si>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</si>
  <si>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</si>
  <si>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</si>
  <si>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</si>
  <si>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</si>
  <si>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</si>
  <si>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</si>
  <si>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</si>
  <si>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</si>
  <si>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</si>
  <si>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</si>
  <si>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</si>
  <si>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</si>
  <si>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</si>
  <si>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</si>
  <si>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</si>
  <si>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</si>
  <si>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</si>
  <si>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</si>
  <si>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</si>
  <si>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</si>
  <si>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</si>
  <si>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</si>
  <si>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</si>
  <si>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</si>
  <si>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</si>
  <si>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</si>
  <si>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</si>
  <si>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</si>
  <si>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</si>
  <si>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</si>
  <si>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</si>
  <si>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</si>
  <si>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</si>
  <si>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</si>
  <si>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</si>
  <si>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</si>
  <si>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</si>
  <si>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</si>
  <si>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</si>
  <si>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</si>
  <si>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</si>
  <si>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</si>
  <si>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</si>
  <si>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</si>
  <si>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</si>
  <si>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</si>
  <si>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</si>
  <si>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</si>
  <si>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</si>
  <si>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</si>
  <si>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</si>
  <si>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</si>
  <si>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</si>
  <si>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</si>
  <si>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</si>
  <si>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</si>
  <si>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</si>
  <si>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</si>
  <si>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</si>
  <si>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</si>
  <si>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</si>
  <si>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</si>
  <si>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</si>
  <si>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</si>
  <si>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</si>
  <si>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</si>
  <si>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</si>
  <si>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</si>
  <si>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</si>
  <si>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</si>
  <si>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</si>
  <si>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</si>
  <si>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</si>
  <si>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</si>
  <si>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</si>
  <si>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</si>
  <si>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</si>
  <si>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</si>
  <si>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</si>
  <si>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</si>
  <si>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</si>
  <si>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</si>
  <si>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</si>
  <si>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</si>
  <si>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</si>
  <si>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</si>
  <si>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</si>
  <si>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</si>
  <si>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</si>
  <si>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</si>
  <si>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</si>
  <si>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</si>
  <si>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</si>
  <si>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</si>
  <si>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</si>
  <si>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</si>
  <si>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</si>
  <si>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</si>
  <si>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</si>
  <si>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</si>
  <si>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</si>
  <si>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</si>
  <si>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</si>
  <si>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</si>
  <si>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</si>
  <si>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</si>
  <si>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</si>
  <si>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</si>
  <si>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</si>
  <si>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</si>
  <si>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</si>
  <si>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</si>
  <si>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</si>
  <si>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</si>
  <si>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</si>
  <si>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</si>
  <si>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</si>
  <si>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</si>
  <si>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</si>
  <si>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Total first-time, first-year (freshman) unknown who applied</t>
  </si>
  <si>
    <t>Total first-time, first-year (freshman) unknown who were admitted</t>
  </si>
  <si>
    <t>na</t>
  </si>
  <si>
    <t>Total full-time, first-time, first-year (freshman) unknown who enrolled</t>
  </si>
  <si>
    <t>15 or 15.5</t>
  </si>
  <si>
    <t>*3 or 3.5</t>
  </si>
  <si>
    <t>**2</t>
  </si>
  <si>
    <t>*3.5 years of mathematics, including trigonometry are required for:
Agricultural, Consumer and Environmental Sciences: agricultural engineering sciences
Business: all curricula
Engineering: all curricula
Fine and Applied Arts: architectural studies
Liberal Arts and Sciences: specialized curricula in biochemistry, chemical engineering, chemistry, geology, and physics</t>
  </si>
  <si>
    <t>**Two courses from any of the five subject categories. Approved art, music, or vocational education courses may be included.</t>
  </si>
  <si>
    <t>10 Days after the Jan. 2nd deadline</t>
  </si>
  <si>
    <t>Enrolled in 2007</t>
  </si>
  <si>
    <t>Admitted in 2007</t>
  </si>
  <si>
    <t>Mean</t>
  </si>
  <si>
    <t xml:space="preserve"> Mean</t>
  </si>
  <si>
    <t>12/14/2007 and 2/15/2008</t>
  </si>
  <si>
    <t>Must reply by May 1 or within __2___ weeks if notified thereafter</t>
  </si>
  <si>
    <t>if cancelled by Nov. 1</t>
  </si>
  <si>
    <t>1 year</t>
  </si>
  <si>
    <t>Unknown</t>
  </si>
  <si>
    <t>X**</t>
  </si>
  <si>
    <t>** If the student has attended a college or university as a degree seeking student, the student is classified as a transfer student.</t>
  </si>
  <si>
    <t>Determined by program &amp; quality of applicant pool</t>
  </si>
  <si>
    <t>Certain curricula will have specific course prerequisites.</t>
  </si>
  <si>
    <t>mid-April</t>
  </si>
  <si>
    <t>early December</t>
  </si>
  <si>
    <t>mid-Janurary</t>
  </si>
  <si>
    <t>some curricula may require an audition or portfolio</t>
  </si>
  <si>
    <t>D</t>
  </si>
  <si>
    <t>no max.</t>
  </si>
  <si>
    <t>n/a</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</si>
  <si>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</si>
  <si>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</si>
  <si>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</si>
  <si>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</si>
  <si>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</si>
  <si>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</si>
  <si>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</si>
  <si>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</si>
  <si>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</si>
  <si>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</si>
  <si>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</si>
  <si>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</si>
  <si>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</si>
  <si>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</si>
  <si>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</si>
  <si>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</si>
  <si>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</si>
  <si>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</si>
  <si>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</si>
  <si>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</si>
  <si>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</si>
  <si>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</si>
  <si>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</si>
  <si>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</si>
  <si>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</si>
  <si>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</si>
  <si>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</si>
  <si>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</si>
  <si>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</si>
  <si>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</si>
  <si>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</si>
  <si>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</si>
  <si>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</si>
  <si>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</si>
  <si>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</si>
  <si>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</si>
  <si>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</si>
  <si>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</si>
  <si>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</si>
  <si>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</si>
  <si>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</si>
  <si>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</si>
  <si>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</si>
  <si>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</si>
  <si>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</si>
  <si>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</si>
  <si>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</si>
  <si>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</si>
  <si>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</si>
  <si>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</si>
  <si>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</si>
  <si>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</si>
  <si>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</si>
  <si>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</si>
  <si>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</si>
  <si>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</si>
  <si>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</si>
  <si>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</si>
  <si>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</si>
  <si>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</si>
  <si>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</si>
  <si>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</si>
  <si>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</si>
  <si>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</si>
  <si>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</si>
  <si>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Updated 02/14/2014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</si>
</sst>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
      <b/>
      <sz val="10"/>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9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4" fillId="0" borderId="0" xfId="0" applyFont="1" applyAlignment="1">
      <alignment horizontal="left" indent="4"/>
    </xf>
    <xf numFmtId="0" fontId="33" fillId="0" borderId="0" xfId="0" applyFont="1" applyAlignment="1">
      <alignment/>
    </xf>
    <xf numFmtId="0" fontId="0" fillId="0" borderId="19" xfId="0" applyBorder="1" applyAlignment="1">
      <alignment vertical="center"/>
    </xf>
    <xf numFmtId="0" fontId="9" fillId="35" borderId="25" xfId="0" applyFont="1" applyFill="1" applyBorder="1" applyAlignment="1">
      <alignment/>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35" borderId="10" xfId="0" applyFont="1" applyFill="1" applyBorder="1" applyAlignment="1">
      <alignment/>
    </xf>
    <xf numFmtId="0" fontId="9" fillId="35" borderId="10" xfId="0" applyFont="1" applyFill="1" applyBorder="1" applyAlignment="1">
      <alignment wrapText="1"/>
    </xf>
    <xf numFmtId="0" fontId="0" fillId="35" borderId="10" xfId="0" applyFont="1" applyFill="1" applyBorder="1" applyAlignment="1">
      <alignment wrapText="1"/>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35" borderId="0" xfId="0" applyFont="1" applyFill="1" applyAlignment="1">
      <alignment wrapText="1"/>
    </xf>
    <xf numFmtId="0" fontId="14" fillId="35" borderId="0" xfId="0" applyFont="1" applyFill="1" applyAlignment="1">
      <alignment wrapText="1"/>
    </xf>
    <xf numFmtId="174" fontId="0" fillId="0" borderId="10" xfId="44" applyNumberFormat="1" applyFont="1" applyFill="1" applyBorder="1" applyAlignment="1">
      <alignment horizontal="right"/>
    </xf>
    <xf numFmtId="0" fontId="0" fillId="0" borderId="12" xfId="0" applyBorder="1" applyAlignment="1">
      <alignment horizontal="center"/>
    </xf>
    <xf numFmtId="174" fontId="18" fillId="0" borderId="10" xfId="42" applyNumberFormat="1" applyFont="1" applyFill="1" applyBorder="1" applyAlignment="1">
      <alignment/>
    </xf>
    <xf numFmtId="174" fontId="0" fillId="0" borderId="10" xfId="42" applyNumberFormat="1" applyFont="1" applyFill="1" applyBorder="1" applyAlignment="1">
      <alignment/>
    </xf>
    <xf numFmtId="174" fontId="0" fillId="0" borderId="10" xfId="0" applyNumberFormat="1" applyFill="1" applyBorder="1" applyAlignment="1">
      <alignment horizontal="right"/>
    </xf>
    <xf numFmtId="176" fontId="13" fillId="0" borderId="26" xfId="0" applyNumberFormat="1" applyFont="1" applyBorder="1" applyAlignment="1">
      <alignment vertical="top" wrapText="1"/>
    </xf>
    <xf numFmtId="0" fontId="0" fillId="0" borderId="14" xfId="0" applyFill="1" applyBorder="1" applyAlignment="1" applyProtection="1">
      <alignment/>
      <protection locked="0"/>
    </xf>
    <xf numFmtId="0" fontId="0" fillId="0" borderId="10" xfId="0" applyFill="1" applyBorder="1" applyAlignment="1">
      <alignment/>
    </xf>
    <xf numFmtId="0" fontId="0" fillId="0" borderId="19" xfId="0" applyFont="1" applyBorder="1" applyAlignment="1">
      <alignment horizontal="left" vertical="top" wrapText="1"/>
    </xf>
    <xf numFmtId="176" fontId="13" fillId="0" borderId="28" xfId="0" applyNumberFormat="1" applyFont="1" applyBorder="1" applyAlignment="1">
      <alignment vertical="top" wrapText="1"/>
    </xf>
    <xf numFmtId="0" fontId="2" fillId="0" borderId="14" xfId="0" applyFont="1" applyBorder="1" applyAlignment="1">
      <alignment horizontal="left" vertical="top" wrapText="1"/>
    </xf>
    <xf numFmtId="0" fontId="0" fillId="0" borderId="0" xfId="0" applyFill="1" applyAlignment="1">
      <alignment/>
    </xf>
    <xf numFmtId="0" fontId="0" fillId="0" borderId="12" xfId="0" applyFont="1" applyBorder="1" applyAlignment="1">
      <alignment horizontal="left" vertical="top" wrapText="1"/>
    </xf>
    <xf numFmtId="0" fontId="0" fillId="0" borderId="14" xfId="0" applyBorder="1" applyAlignment="1">
      <alignment/>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10" fontId="0" fillId="0" borderId="10" xfId="0" applyNumberFormat="1" applyFont="1" applyBorder="1" applyAlignment="1">
      <alignment/>
    </xf>
    <xf numFmtId="49" fontId="0" fillId="0" borderId="10" xfId="0" applyNumberFormat="1" applyBorder="1" applyAlignment="1">
      <alignment horizontal="center"/>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0" fontId="0" fillId="33" borderId="10" xfId="0" applyFill="1" applyBorder="1" applyAlignment="1">
      <alignment/>
    </xf>
    <xf numFmtId="0" fontId="2" fillId="0" borderId="0" xfId="0" applyFont="1" applyBorder="1" applyAlignment="1">
      <alignment horizontal="left" vertical="top" wrapText="1"/>
    </xf>
    <xf numFmtId="0" fontId="0" fillId="0" borderId="29" xfId="0"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7" xfId="0" applyFont="1" applyBorder="1" applyAlignment="1">
      <alignment horizontal="left" vertical="top" wrapText="1"/>
    </xf>
    <xf numFmtId="182" fontId="0" fillId="0" borderId="10" xfId="0" applyNumberFormat="1" applyFont="1" applyBorder="1" applyAlignment="1">
      <alignment vertical="top"/>
    </xf>
    <xf numFmtId="182" fontId="0" fillId="0" borderId="10" xfId="0" applyNumberFormat="1" applyFont="1" applyFill="1" applyBorder="1" applyAlignment="1">
      <alignment vertical="top"/>
    </xf>
    <xf numFmtId="174" fontId="0" fillId="0" borderId="21" xfId="44" applyNumberFormat="1" applyFont="1" applyFill="1" applyBorder="1" applyAlignment="1">
      <alignment horizontal="right"/>
    </xf>
    <xf numFmtId="0" fontId="0" fillId="0" borderId="10" xfId="0" applyFont="1" applyBorder="1" applyAlignment="1">
      <alignment horizontal="right" vertical="top" wrapText="1"/>
    </xf>
    <xf numFmtId="0" fontId="0" fillId="0" borderId="12" xfId="0" applyFill="1" applyBorder="1" applyAlignment="1">
      <alignment/>
    </xf>
    <xf numFmtId="0" fontId="13" fillId="0" borderId="10" xfId="0" applyFont="1" applyFill="1" applyBorder="1" applyAlignment="1">
      <alignment/>
    </xf>
    <xf numFmtId="0" fontId="4" fillId="0" borderId="0" xfId="0" applyFont="1" applyBorder="1" applyAlignment="1">
      <alignment horizontal="center" wrapText="1"/>
    </xf>
    <xf numFmtId="0" fontId="0" fillId="0" borderId="10" xfId="0" applyFill="1" applyBorder="1" applyAlignment="1">
      <alignment horizontal="right" vertical="top" wrapText="1"/>
    </xf>
    <xf numFmtId="0" fontId="9" fillId="0" borderId="0" xfId="0" applyFont="1" applyBorder="1" applyAlignment="1">
      <alignment horizontal="left" vertical="top"/>
    </xf>
    <xf numFmtId="9" fontId="0" fillId="0" borderId="0" xfId="0" applyNumberFormat="1" applyFont="1" applyBorder="1" applyAlignment="1">
      <alignment horizontal="right" vertical="center" wrapText="1"/>
    </xf>
    <xf numFmtId="1" fontId="0" fillId="0" borderId="0" xfId="0" applyNumberFormat="1" applyFont="1" applyBorder="1" applyAlignment="1">
      <alignment horizontal="right" vertical="center" wrapText="1"/>
    </xf>
    <xf numFmtId="0" fontId="14" fillId="0" borderId="10" xfId="0" applyFont="1" applyBorder="1" applyAlignment="1">
      <alignment horizontal="left" vertical="top" wrapText="1"/>
    </xf>
    <xf numFmtId="10" fontId="0" fillId="0" borderId="0" xfId="0" applyNumberFormat="1" applyBorder="1" applyAlignment="1">
      <alignment/>
    </xf>
    <xf numFmtId="0" fontId="0" fillId="0" borderId="10" xfId="0" applyFill="1" applyBorder="1" applyAlignment="1">
      <alignment horizontal="center" vertical="top" wrapText="1"/>
    </xf>
    <xf numFmtId="16" fontId="0" fillId="0" borderId="10" xfId="0" applyNumberFormat="1" applyBorder="1" applyAlignment="1">
      <alignment/>
    </xf>
    <xf numFmtId="171" fontId="0" fillId="0" borderId="0" xfId="0" applyNumberFormat="1" applyBorder="1" applyAlignment="1">
      <alignment horizontal="right" vertical="top"/>
    </xf>
    <xf numFmtId="4" fontId="0" fillId="0" borderId="10" xfId="0" applyNumberFormat="1" applyBorder="1" applyAlignment="1">
      <alignment horizontal="right" vertical="top"/>
    </xf>
    <xf numFmtId="171" fontId="0" fillId="0" borderId="10" xfId="0" applyNumberFormat="1" applyBorder="1" applyAlignment="1">
      <alignment horizontal="center" vertical="top" wrapText="1"/>
    </xf>
    <xf numFmtId="2" fontId="0" fillId="0" borderId="10" xfId="0" applyNumberFormat="1" applyFont="1" applyBorder="1" applyAlignment="1">
      <alignment horizontal="center" wrapText="1"/>
    </xf>
    <xf numFmtId="2" fontId="0" fillId="0" borderId="10" xfId="0" applyNumberFormat="1" applyBorder="1" applyAlignment="1">
      <alignment/>
    </xf>
    <xf numFmtId="49" fontId="0" fillId="0" borderId="21" xfId="0" applyNumberFormat="1" applyBorder="1" applyAlignment="1">
      <alignment/>
    </xf>
    <xf numFmtId="0" fontId="2" fillId="0" borderId="10" xfId="0" applyFont="1" applyBorder="1" applyAlignment="1">
      <alignment horizontal="left" vertical="top" wrapText="1"/>
    </xf>
    <xf numFmtId="0" fontId="2" fillId="0" borderId="10" xfId="0" applyFont="1" applyBorder="1" applyAlignment="1">
      <alignment vertical="top" wrapText="1"/>
    </xf>
    <xf numFmtId="49" fontId="0" fillId="0" borderId="21" xfId="0" applyNumberFormat="1" applyBorder="1" applyAlignment="1">
      <alignment horizontal="center" vertical="center"/>
    </xf>
    <xf numFmtId="0" fontId="2" fillId="0" borderId="10" xfId="0" applyFont="1" applyBorder="1" applyAlignment="1">
      <alignment horizontal="left" vertical="top"/>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9" fillId="0" borderId="16" xfId="0" applyFont="1" applyFill="1" applyBorder="1" applyAlignment="1">
      <alignment/>
    </xf>
    <xf numFmtId="0" fontId="0" fillId="0" borderId="23" xfId="0" applyFill="1" applyBorder="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0" fillId="0" borderId="10" xfId="0" applyFill="1" applyBorder="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0" fillId="0" borderId="10" xfId="0" applyFont="1" applyBorder="1" applyAlignment="1">
      <alignment horizontal="left" vertical="top" wrapText="1"/>
    </xf>
    <xf numFmtId="0" fontId="2" fillId="0" borderId="15" xfId="0" applyFont="1" applyBorder="1" applyAlignment="1">
      <alignment horizontal="center" vertical="top" wrapText="1"/>
    </xf>
    <xf numFmtId="0" fontId="2" fillId="0" borderId="18" xfId="0" applyFont="1" applyBorder="1" applyAlignment="1">
      <alignment horizontal="center" vertical="top" wrapText="1"/>
    </xf>
    <xf numFmtId="0" fontId="0" fillId="0" borderId="14" xfId="0" applyBorder="1" applyAlignment="1">
      <alignment horizontal="center" vertical="top" wrapText="1"/>
    </xf>
    <xf numFmtId="0" fontId="2" fillId="0" borderId="10" xfId="0" applyFont="1" applyBorder="1" applyAlignment="1">
      <alignment horizontal="center"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15" xfId="0" applyFill="1" applyBorder="1" applyAlignment="1">
      <alignment/>
    </xf>
    <xf numFmtId="0" fontId="9" fillId="0" borderId="15" xfId="0" applyFont="1" applyBorder="1" applyAlignment="1">
      <alignment/>
    </xf>
    <xf numFmtId="0" fontId="0" fillId="0" borderId="12" xfId="0" applyFill="1" applyBorder="1" applyAlignment="1">
      <alignment/>
    </xf>
    <xf numFmtId="0" fontId="0" fillId="0" borderId="10" xfId="0" applyBorder="1" applyAlignment="1">
      <alignment/>
    </xf>
    <xf numFmtId="0" fontId="0" fillId="0" borderId="11"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13" fillId="0" borderId="10" xfId="0" applyFont="1" applyFill="1" applyBorder="1" applyAlignment="1">
      <alignment/>
    </xf>
    <xf numFmtId="0" fontId="2" fillId="0" borderId="0" xfId="0" applyFont="1" applyAlignment="1">
      <alignment vertical="top" wrapText="1"/>
    </xf>
    <xf numFmtId="0" fontId="9" fillId="0" borderId="10" xfId="0" applyFont="1" applyBorder="1" applyAlignment="1">
      <alignment/>
    </xf>
    <xf numFmtId="0" fontId="0" fillId="0" borderId="0" xfId="0" applyAlignment="1">
      <alignment horizontal="center" vertical="center"/>
    </xf>
    <xf numFmtId="0" fontId="0" fillId="0" borderId="0" xfId="0" applyFont="1" applyBorder="1" applyAlignment="1">
      <alignment horizontal="left" vertical="top"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13"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9" fillId="0" borderId="15" xfId="0" applyFont="1" applyBorder="1" applyAlignment="1">
      <alignment horizontal="lef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9" xfId="0" applyFont="1" applyBorder="1" applyAlignment="1">
      <alignment horizontal="left" vertical="top" wrapText="1"/>
    </xf>
    <xf numFmtId="0" fontId="0" fillId="0" borderId="20" xfId="0" applyBorder="1"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15" fillId="0" borderId="0" xfId="0" applyFont="1" applyFill="1" applyAlignment="1">
      <alignment vertical="top" wrapText="1"/>
    </xf>
    <xf numFmtId="0" fontId="11" fillId="0" borderId="0" xfId="0" applyFont="1" applyFill="1" applyAlignment="1">
      <alignment vertical="top" wrapText="1"/>
    </xf>
    <xf numFmtId="0" fontId="0" fillId="0" borderId="18" xfId="0" applyFill="1" applyBorder="1" applyAlignment="1">
      <alignment/>
    </xf>
    <xf numFmtId="0" fontId="0" fillId="0" borderId="14" xfId="0" applyFill="1" applyBorder="1" applyAlignment="1">
      <alignment/>
    </xf>
    <xf numFmtId="0" fontId="9"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13" fillId="0" borderId="0" xfId="0" applyFont="1" applyFill="1" applyBorder="1" applyAlignment="1">
      <alignment/>
    </xf>
    <xf numFmtId="0" fontId="0" fillId="0" borderId="12" xfId="0" applyFont="1" applyBorder="1" applyAlignment="1">
      <alignment horizontal="left" vertical="top" wrapText="1"/>
    </xf>
    <xf numFmtId="0" fontId="2"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5"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horizontal="left" vertical="top"/>
    </xf>
    <xf numFmtId="0" fontId="0" fillId="0" borderId="10" xfId="0" applyFont="1"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Border="1" applyAlignment="1">
      <alignment horizontal="center" vertical="top" wrapText="1"/>
    </xf>
    <xf numFmtId="0" fontId="0" fillId="0" borderId="10" xfId="0" applyBorder="1" applyAlignment="1">
      <alignment horizont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0" xfId="0" applyFill="1" applyBorder="1" applyAlignment="1">
      <alignmen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10" xfId="0" applyFill="1" applyBorder="1" applyAlignment="1">
      <alignment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0" xfId="0" applyFill="1" applyBorder="1" applyAlignment="1">
      <alignment/>
    </xf>
    <xf numFmtId="0" fontId="0" fillId="0" borderId="15" xfId="0" applyBorder="1" applyAlignment="1">
      <alignment horizontal="left" vertical="top"/>
    </xf>
    <xf numFmtId="0" fontId="0" fillId="0" borderId="12"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5" fillId="0" borderId="10" xfId="0" applyFont="1" applyBorder="1" applyAlignment="1">
      <alignment horizontal="left" vertical="top" wrapText="1"/>
    </xf>
    <xf numFmtId="0" fontId="0" fillId="0" borderId="21" xfId="0" applyBorder="1" applyAlignment="1">
      <alignment horizontal="left" vertical="top"/>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7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kjc@uiuc.edu" TargetMode="External" /><Relationship Id="rId2" Type="http://schemas.openxmlformats.org/officeDocument/2006/relationships/hyperlink" Target="http://www.publicaffairs.uiuc.edu/survey_resources/" TargetMode="External" /><Relationship Id="rId3" Type="http://schemas.openxmlformats.org/officeDocument/2006/relationships/hyperlink" Target="http://www.uiuc.edu/" TargetMode="External" /><Relationship Id="rId4" Type="http://schemas.openxmlformats.org/officeDocument/2006/relationships/hyperlink" Target="mailto:ugradadmissions@uiuc.edu" TargetMode="External" /><Relationship Id="rId5" Type="http://schemas.openxmlformats.org/officeDocument/2006/relationships/hyperlink" Target="http://www.apply.uiuc.edu/"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zoomScalePageLayoutView="0" workbookViewId="0" topLeftCell="A1">
      <selection activeCell="E10" sqref="E10"/>
    </sheetView>
  </sheetViews>
  <sheetFormatPr defaultColWidth="9.140625" defaultRowHeight="12.75"/>
  <cols>
    <col min="1" max="1" width="11.140625" style="242" bestFit="1" customWidth="1"/>
    <col min="2" max="2" width="79.57421875" style="240" customWidth="1"/>
    <col min="3" max="16384" width="9.140625" style="243" customWidth="1"/>
  </cols>
  <sheetData>
    <row r="1" spans="1:2" ht="12.75">
      <c r="A1" s="390" t="s">
        <v>285</v>
      </c>
      <c r="B1" s="390"/>
    </row>
    <row r="2" spans="1:2" ht="12.75">
      <c r="A2" s="241"/>
      <c r="B2" s="241"/>
    </row>
    <row r="3" spans="1:2" ht="12.75">
      <c r="A3" s="389" t="s">
        <v>861</v>
      </c>
      <c r="B3" s="389"/>
    </row>
    <row r="4" ht="12.75">
      <c r="A4" s="241"/>
    </row>
    <row r="5" spans="1:2" ht="12.75" customHeight="1">
      <c r="A5" s="390" t="s">
        <v>1084</v>
      </c>
      <c r="B5" s="390"/>
    </row>
    <row r="7" spans="1:2" ht="12.75">
      <c r="A7" s="298" t="s">
        <v>445</v>
      </c>
      <c r="B7" s="321" t="s">
        <v>286</v>
      </c>
    </row>
    <row r="8" spans="1:2" ht="12.75">
      <c r="A8" s="298"/>
      <c r="B8" s="319" t="s">
        <v>287</v>
      </c>
    </row>
    <row r="9" spans="1:2" ht="12.75">
      <c r="A9" s="298"/>
      <c r="B9" s="320" t="s">
        <v>288</v>
      </c>
    </row>
    <row r="10" spans="1:2" ht="12.75">
      <c r="A10" s="296"/>
      <c r="B10" s="320" t="s">
        <v>289</v>
      </c>
    </row>
    <row r="11" spans="1:2" ht="12.75">
      <c r="A11" s="296"/>
      <c r="B11" s="297"/>
    </row>
    <row r="12" spans="1:2" ht="12.75">
      <c r="A12" s="298" t="s">
        <v>855</v>
      </c>
      <c r="B12" s="321" t="s">
        <v>290</v>
      </c>
    </row>
    <row r="13" spans="1:2" ht="12.75">
      <c r="A13" s="298"/>
      <c r="B13" s="319" t="s">
        <v>291</v>
      </c>
    </row>
    <row r="14" spans="1:2" ht="12.75">
      <c r="A14" s="298"/>
      <c r="B14" s="320" t="s">
        <v>292</v>
      </c>
    </row>
    <row r="15" spans="1:2" ht="12.75">
      <c r="A15" s="298"/>
      <c r="B15" s="320" t="s">
        <v>293</v>
      </c>
    </row>
    <row r="16" spans="1:2" ht="12.75">
      <c r="A16" s="298"/>
      <c r="B16" s="320" t="s">
        <v>294</v>
      </c>
    </row>
    <row r="17" spans="1:2" ht="13.5">
      <c r="A17" s="264"/>
      <c r="B17" s="297"/>
    </row>
    <row r="18" spans="1:2" ht="12.75">
      <c r="A18" s="298" t="s">
        <v>179</v>
      </c>
      <c r="B18" s="299" t="s">
        <v>411</v>
      </c>
    </row>
    <row r="19" spans="1:2" ht="26.25">
      <c r="A19" s="298"/>
      <c r="B19" s="300" t="s">
        <v>295</v>
      </c>
    </row>
    <row r="20" spans="1:2" ht="12.75">
      <c r="A20" s="298"/>
      <c r="B20" s="58"/>
    </row>
    <row r="21" spans="1:2" ht="12.75">
      <c r="A21" s="390" t="s">
        <v>858</v>
      </c>
      <c r="B21" s="390"/>
    </row>
    <row r="23" spans="1:2" ht="12.75">
      <c r="A23" s="242" t="s">
        <v>460</v>
      </c>
      <c r="B23" s="297" t="s">
        <v>271</v>
      </c>
    </row>
    <row r="24" spans="1:2" ht="26.25">
      <c r="A24" s="242" t="s">
        <v>859</v>
      </c>
      <c r="B24" s="240" t="s">
        <v>860</v>
      </c>
    </row>
    <row r="27" ht="13.5" customHeight="1"/>
  </sheetData>
  <sheetProtection/>
  <mergeCells count="4">
    <mergeCell ref="A3:B3"/>
    <mergeCell ref="A1:B1"/>
    <mergeCell ref="A5:B5"/>
    <mergeCell ref="A21:B21"/>
  </mergeCells>
  <printOptions/>
  <pageMargins left="1" right="1" top="1" bottom="1" header="0.5" footer="0.5"/>
  <pageSetup fitToHeight="1" fitToWidth="1" horizontalDpi="600" verticalDpi="600" orientation="portrait" scale="93" r:id="rId1"/>
  <headerFooter alignWithMargins="0">
    <oddHeader>&amp;CCommon Data Set 2007-08</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7.25">
      <c r="A1" s="395" t="s">
        <v>25</v>
      </c>
      <c r="B1" s="395"/>
      <c r="C1" s="395"/>
      <c r="D1" s="395"/>
      <c r="E1" s="395"/>
      <c r="F1" s="395"/>
      <c r="G1" s="395"/>
      <c r="H1" s="395"/>
      <c r="I1" s="395"/>
      <c r="J1" s="395"/>
      <c r="K1" s="395"/>
    </row>
    <row r="3" spans="1:11" ht="38.25" customHeight="1">
      <c r="A3" s="3" t="s">
        <v>55</v>
      </c>
      <c r="B3" s="583" t="s">
        <v>1087</v>
      </c>
      <c r="C3" s="584"/>
      <c r="D3" s="584"/>
      <c r="E3" s="584"/>
      <c r="F3" s="584"/>
      <c r="G3" s="584"/>
      <c r="H3" s="584"/>
      <c r="I3" s="584"/>
      <c r="J3" s="584"/>
      <c r="K3" s="584"/>
    </row>
    <row r="4" spans="2:11" ht="66" customHeight="1">
      <c r="B4" s="575" t="s">
        <v>644</v>
      </c>
      <c r="C4" s="575"/>
      <c r="D4" s="575"/>
      <c r="E4" s="575"/>
      <c r="F4" s="575"/>
      <c r="G4" s="575"/>
      <c r="H4" s="575"/>
      <c r="I4" s="575"/>
      <c r="J4" s="575"/>
      <c r="K4" s="575"/>
    </row>
    <row r="5" spans="2:11" s="278" customFormat="1" ht="12.75">
      <c r="B5" s="279"/>
      <c r="C5" s="280"/>
      <c r="D5" s="277"/>
      <c r="E5" s="277"/>
      <c r="F5" s="277"/>
      <c r="G5" s="277"/>
      <c r="H5" s="277"/>
      <c r="I5" s="281"/>
      <c r="J5" s="279" t="s">
        <v>821</v>
      </c>
      <c r="K5" s="279" t="s">
        <v>822</v>
      </c>
    </row>
    <row r="6" spans="2:11" s="275" customFormat="1" ht="55.5" customHeight="1">
      <c r="B6" s="276"/>
      <c r="C6" s="575" t="s">
        <v>814</v>
      </c>
      <c r="D6" s="575"/>
      <c r="E6" s="575"/>
      <c r="F6" s="575"/>
      <c r="G6" s="575"/>
      <c r="H6" s="575"/>
      <c r="I6" s="575"/>
      <c r="J6" s="282" t="s">
        <v>823</v>
      </c>
      <c r="K6" s="282" t="s">
        <v>824</v>
      </c>
    </row>
    <row r="7" spans="2:11" s="275" customFormat="1" ht="46.5" customHeight="1">
      <c r="B7" s="276"/>
      <c r="C7" s="575" t="s">
        <v>815</v>
      </c>
      <c r="D7" s="575"/>
      <c r="E7" s="575"/>
      <c r="F7" s="575"/>
      <c r="G7" s="575"/>
      <c r="H7" s="575"/>
      <c r="I7" s="575"/>
      <c r="J7" s="282" t="s">
        <v>823</v>
      </c>
      <c r="K7" s="282" t="s">
        <v>979</v>
      </c>
    </row>
    <row r="8" spans="2:11" s="275" customFormat="1" ht="24.75" customHeight="1">
      <c r="B8" s="276"/>
      <c r="C8" s="575" t="s">
        <v>816</v>
      </c>
      <c r="D8" s="575"/>
      <c r="E8" s="575"/>
      <c r="F8" s="575"/>
      <c r="G8" s="575"/>
      <c r="H8" s="575"/>
      <c r="I8" s="575"/>
      <c r="J8" s="282" t="s">
        <v>823</v>
      </c>
      <c r="K8" s="282" t="s">
        <v>825</v>
      </c>
    </row>
    <row r="9" spans="2:11" s="275" customFormat="1" ht="25.5" customHeight="1">
      <c r="B9" s="276"/>
      <c r="C9" s="575" t="s">
        <v>817</v>
      </c>
      <c r="D9" s="575"/>
      <c r="E9" s="575"/>
      <c r="F9" s="575"/>
      <c r="G9" s="575"/>
      <c r="H9" s="575"/>
      <c r="I9" s="575"/>
      <c r="J9" s="282" t="s">
        <v>823</v>
      </c>
      <c r="K9" s="282" t="s">
        <v>823</v>
      </c>
    </row>
    <row r="10" spans="2:11" s="275" customFormat="1" ht="12.75" customHeight="1">
      <c r="B10" s="276"/>
      <c r="C10" s="575" t="s">
        <v>818</v>
      </c>
      <c r="D10" s="575"/>
      <c r="E10" s="575"/>
      <c r="F10" s="575"/>
      <c r="G10" s="575"/>
      <c r="H10" s="575"/>
      <c r="I10" s="575"/>
      <c r="J10" s="282" t="s">
        <v>825</v>
      </c>
      <c r="K10" s="282" t="s">
        <v>823</v>
      </c>
    </row>
    <row r="11" spans="2:11" s="275" customFormat="1" ht="12.75" customHeight="1">
      <c r="B11" s="276"/>
      <c r="C11" s="575" t="s">
        <v>819</v>
      </c>
      <c r="D11" s="575"/>
      <c r="E11" s="575"/>
      <c r="F11" s="575"/>
      <c r="G11" s="575"/>
      <c r="H11" s="575"/>
      <c r="I11" s="575"/>
      <c r="J11" s="282" t="s">
        <v>823</v>
      </c>
      <c r="K11" s="282" t="s">
        <v>823</v>
      </c>
    </row>
    <row r="12" spans="2:11" s="275" customFormat="1" ht="12.75" customHeight="1">
      <c r="B12" s="276"/>
      <c r="C12" s="575" t="s">
        <v>820</v>
      </c>
      <c r="D12" s="575"/>
      <c r="E12" s="575"/>
      <c r="F12" s="575"/>
      <c r="G12" s="575"/>
      <c r="H12" s="575"/>
      <c r="I12" s="575"/>
      <c r="J12" s="282" t="s">
        <v>823</v>
      </c>
      <c r="K12" s="282" t="s">
        <v>825</v>
      </c>
    </row>
    <row r="13" spans="2:11" ht="12.75" customHeight="1">
      <c r="B13" s="199"/>
      <c r="C13" s="199"/>
      <c r="D13" s="199"/>
      <c r="E13" s="199"/>
      <c r="F13" s="199"/>
      <c r="G13" s="199"/>
      <c r="H13" s="199"/>
      <c r="I13" s="199"/>
      <c r="J13" s="199"/>
      <c r="K13" s="199"/>
    </row>
    <row r="14" spans="2:11" s="283" customFormat="1" ht="25.5" customHeight="1">
      <c r="B14" s="576" t="s">
        <v>826</v>
      </c>
      <c r="C14" s="577"/>
      <c r="D14" s="577"/>
      <c r="E14" s="577"/>
      <c r="F14" s="577"/>
      <c r="G14" s="577"/>
      <c r="H14" s="577"/>
      <c r="I14" s="577"/>
      <c r="J14" s="577"/>
      <c r="K14" s="577"/>
    </row>
    <row r="15" spans="2:11" s="283" customFormat="1" ht="49.5" customHeight="1">
      <c r="B15" s="576" t="s">
        <v>827</v>
      </c>
      <c r="C15" s="577"/>
      <c r="D15" s="577"/>
      <c r="E15" s="577"/>
      <c r="F15" s="577"/>
      <c r="G15" s="577"/>
      <c r="H15" s="577"/>
      <c r="I15" s="577"/>
      <c r="J15" s="577"/>
      <c r="K15" s="577"/>
    </row>
    <row r="16" spans="2:11" ht="25.5" customHeight="1">
      <c r="B16" s="578" t="s">
        <v>828</v>
      </c>
      <c r="C16" s="579"/>
      <c r="D16" s="579"/>
      <c r="E16" s="579"/>
      <c r="F16" s="579"/>
      <c r="G16" s="579"/>
      <c r="H16" s="579"/>
      <c r="I16" s="579"/>
      <c r="J16" s="579"/>
      <c r="K16" s="579"/>
    </row>
    <row r="17" spans="2:11" ht="37.5" customHeight="1">
      <c r="B17" s="578" t="s">
        <v>566</v>
      </c>
      <c r="C17" s="579"/>
      <c r="D17" s="579"/>
      <c r="E17" s="579"/>
      <c r="F17" s="579"/>
      <c r="G17" s="579"/>
      <c r="H17" s="579"/>
      <c r="I17" s="579"/>
      <c r="J17" s="579"/>
      <c r="K17" s="579"/>
    </row>
    <row r="18" spans="2:11" ht="36.75" customHeight="1">
      <c r="B18" s="578" t="s">
        <v>567</v>
      </c>
      <c r="C18" s="579"/>
      <c r="D18" s="579"/>
      <c r="E18" s="579"/>
      <c r="F18" s="579"/>
      <c r="G18" s="579"/>
      <c r="H18" s="579"/>
      <c r="I18" s="579"/>
      <c r="J18" s="579"/>
      <c r="K18" s="579"/>
    </row>
    <row r="19" spans="2:11" ht="12.75" customHeight="1">
      <c r="B19" s="578" t="s">
        <v>568</v>
      </c>
      <c r="C19" s="579"/>
      <c r="D19" s="579"/>
      <c r="E19" s="579"/>
      <c r="F19" s="579"/>
      <c r="G19" s="579"/>
      <c r="H19" s="579"/>
      <c r="I19" s="579"/>
      <c r="J19" s="579"/>
      <c r="K19" s="579"/>
    </row>
    <row r="20" spans="2:11" ht="12.75" customHeight="1">
      <c r="B20" s="579"/>
      <c r="C20" s="579"/>
      <c r="D20" s="579"/>
      <c r="E20" s="579"/>
      <c r="F20" s="579"/>
      <c r="G20" s="579"/>
      <c r="H20" s="579"/>
      <c r="I20" s="579"/>
      <c r="J20" s="579"/>
      <c r="K20" s="579"/>
    </row>
    <row r="21" spans="3:11" ht="12.75">
      <c r="C21" s="176"/>
      <c r="D21" s="176"/>
      <c r="E21" s="176"/>
      <c r="F21" s="176"/>
      <c r="G21" s="176"/>
      <c r="H21" s="176"/>
      <c r="I21" s="176"/>
      <c r="J21" s="176"/>
      <c r="K21" s="176"/>
    </row>
    <row r="22" spans="1:11" ht="12.75">
      <c r="A22" s="3" t="s">
        <v>55</v>
      </c>
      <c r="B22" s="551"/>
      <c r="C22" s="552"/>
      <c r="D22" s="552"/>
      <c r="E22" s="552"/>
      <c r="F22" s="552"/>
      <c r="G22" s="552"/>
      <c r="H22" s="553"/>
      <c r="I22" s="194" t="s">
        <v>26</v>
      </c>
      <c r="J22" s="194" t="s">
        <v>27</v>
      </c>
      <c r="K22" s="194" t="s">
        <v>163</v>
      </c>
    </row>
    <row r="23" spans="1:11" ht="12.75" customHeight="1">
      <c r="A23" s="3" t="s">
        <v>55</v>
      </c>
      <c r="B23" s="195" t="s">
        <v>28</v>
      </c>
      <c r="C23" s="407" t="s">
        <v>29</v>
      </c>
      <c r="D23" s="407"/>
      <c r="E23" s="407"/>
      <c r="F23" s="407"/>
      <c r="G23" s="407"/>
      <c r="H23" s="408"/>
      <c r="I23" s="115">
        <v>1974</v>
      </c>
      <c r="J23" s="115">
        <v>66</v>
      </c>
      <c r="K23" s="115">
        <f>J23+I23</f>
        <v>2040</v>
      </c>
    </row>
    <row r="24" spans="1:11" ht="12.75" customHeight="1">
      <c r="A24" s="3" t="s">
        <v>55</v>
      </c>
      <c r="B24" s="195" t="s">
        <v>30</v>
      </c>
      <c r="C24" s="407" t="s">
        <v>31</v>
      </c>
      <c r="D24" s="407"/>
      <c r="E24" s="407"/>
      <c r="F24" s="407"/>
      <c r="G24" s="407"/>
      <c r="H24" s="408"/>
      <c r="I24" s="115">
        <f>9+268+89+82</f>
        <v>448</v>
      </c>
      <c r="J24" s="115">
        <f>8+2+2</f>
        <v>12</v>
      </c>
      <c r="K24" s="115">
        <f aca="true" t="shared" si="0" ref="K24:K32">J24+I24</f>
        <v>460</v>
      </c>
    </row>
    <row r="25" spans="1:11" ht="12.75" customHeight="1">
      <c r="A25" s="3" t="s">
        <v>55</v>
      </c>
      <c r="B25" s="195" t="s">
        <v>32</v>
      </c>
      <c r="C25" s="407" t="s">
        <v>33</v>
      </c>
      <c r="D25" s="407"/>
      <c r="E25" s="407"/>
      <c r="F25" s="407"/>
      <c r="G25" s="407"/>
      <c r="H25" s="408"/>
      <c r="I25" s="115">
        <v>593</v>
      </c>
      <c r="J25" s="115">
        <v>12</v>
      </c>
      <c r="K25" s="115">
        <f t="shared" si="0"/>
        <v>605</v>
      </c>
    </row>
    <row r="26" spans="1:11" ht="12.75" customHeight="1">
      <c r="A26" s="3" t="s">
        <v>55</v>
      </c>
      <c r="B26" s="195" t="s">
        <v>34</v>
      </c>
      <c r="C26" s="407" t="s">
        <v>35</v>
      </c>
      <c r="D26" s="407"/>
      <c r="E26" s="407"/>
      <c r="F26" s="407"/>
      <c r="G26" s="407"/>
      <c r="H26" s="408"/>
      <c r="I26" s="115">
        <v>1381</v>
      </c>
      <c r="J26" s="115">
        <v>54</v>
      </c>
      <c r="K26" s="115">
        <f t="shared" si="0"/>
        <v>1435</v>
      </c>
    </row>
    <row r="27" spans="1:11" ht="14.25" customHeight="1">
      <c r="A27" s="3" t="s">
        <v>55</v>
      </c>
      <c r="B27" s="195" t="s">
        <v>36</v>
      </c>
      <c r="C27" s="407" t="s">
        <v>37</v>
      </c>
      <c r="D27" s="407"/>
      <c r="E27" s="407"/>
      <c r="F27" s="407"/>
      <c r="G27" s="407"/>
      <c r="H27" s="408"/>
      <c r="I27" s="115">
        <v>464</v>
      </c>
      <c r="J27" s="115">
        <v>14</v>
      </c>
      <c r="K27" s="115">
        <f t="shared" si="0"/>
        <v>478</v>
      </c>
    </row>
    <row r="28" spans="1:11" ht="25.5" customHeight="1">
      <c r="A28" s="3" t="s">
        <v>55</v>
      </c>
      <c r="B28" s="196" t="s">
        <v>38</v>
      </c>
      <c r="C28" s="407" t="s">
        <v>39</v>
      </c>
      <c r="D28" s="407"/>
      <c r="E28" s="407"/>
      <c r="F28" s="407"/>
      <c r="G28" s="407"/>
      <c r="H28" s="408"/>
      <c r="I28" s="115">
        <f>14+64+1736</f>
        <v>1814</v>
      </c>
      <c r="J28" s="115">
        <v>64</v>
      </c>
      <c r="K28" s="115">
        <f t="shared" si="0"/>
        <v>1878</v>
      </c>
    </row>
    <row r="29" spans="1:11" ht="26.25" customHeight="1">
      <c r="A29" s="3" t="s">
        <v>55</v>
      </c>
      <c r="B29" s="196" t="s">
        <v>40</v>
      </c>
      <c r="C29" s="407" t="s">
        <v>41</v>
      </c>
      <c r="D29" s="407"/>
      <c r="E29" s="407"/>
      <c r="F29" s="407"/>
      <c r="G29" s="407"/>
      <c r="H29" s="408"/>
      <c r="I29" s="115">
        <v>141</v>
      </c>
      <c r="J29" s="115">
        <v>1</v>
      </c>
      <c r="K29" s="115">
        <f t="shared" si="0"/>
        <v>142</v>
      </c>
    </row>
    <row r="30" spans="1:11" ht="12.75" customHeight="1">
      <c r="A30" s="3" t="s">
        <v>55</v>
      </c>
      <c r="B30" s="195" t="s">
        <v>42</v>
      </c>
      <c r="C30" s="407" t="s">
        <v>43</v>
      </c>
      <c r="D30" s="407"/>
      <c r="E30" s="407"/>
      <c r="F30" s="407"/>
      <c r="G30" s="407"/>
      <c r="H30" s="408"/>
      <c r="I30" s="115">
        <v>17</v>
      </c>
      <c r="J30" s="115">
        <v>0</v>
      </c>
      <c r="K30" s="115">
        <f t="shared" si="0"/>
        <v>17</v>
      </c>
    </row>
    <row r="31" spans="1:11" ht="25.5" customHeight="1">
      <c r="A31" s="3" t="s">
        <v>55</v>
      </c>
      <c r="B31" s="195" t="s">
        <v>44</v>
      </c>
      <c r="C31" s="407" t="s">
        <v>1073</v>
      </c>
      <c r="D31" s="407"/>
      <c r="E31" s="407"/>
      <c r="F31" s="407"/>
      <c r="G31" s="407"/>
      <c r="H31" s="408"/>
      <c r="I31" s="115">
        <v>2</v>
      </c>
      <c r="J31" s="115">
        <v>1</v>
      </c>
      <c r="K31" s="115">
        <f t="shared" si="0"/>
        <v>3</v>
      </c>
    </row>
    <row r="32" spans="1:11" ht="25.5" customHeight="1">
      <c r="A32" s="3" t="s">
        <v>55</v>
      </c>
      <c r="B32" s="262" t="s">
        <v>74</v>
      </c>
      <c r="C32" s="441" t="s">
        <v>829</v>
      </c>
      <c r="D32" s="441"/>
      <c r="E32" s="441"/>
      <c r="F32" s="441"/>
      <c r="G32" s="441"/>
      <c r="H32" s="441"/>
      <c r="I32" s="115">
        <v>174</v>
      </c>
      <c r="J32" s="115">
        <v>7</v>
      </c>
      <c r="K32" s="115">
        <f t="shared" si="0"/>
        <v>181</v>
      </c>
    </row>
    <row r="34" spans="1:11" ht="12.75">
      <c r="A34" s="3" t="s">
        <v>56</v>
      </c>
      <c r="B34" s="585" t="s">
        <v>58</v>
      </c>
      <c r="C34" s="499"/>
      <c r="D34" s="499"/>
      <c r="E34" s="499"/>
      <c r="F34" s="499"/>
      <c r="G34" s="499"/>
      <c r="H34" s="499"/>
      <c r="I34" s="499"/>
      <c r="J34" s="499"/>
      <c r="K34" s="499"/>
    </row>
    <row r="35" spans="2:11" ht="64.5" customHeight="1">
      <c r="B35" s="397" t="s">
        <v>1089</v>
      </c>
      <c r="C35" s="397"/>
      <c r="D35" s="397"/>
      <c r="E35" s="397"/>
      <c r="F35" s="397"/>
      <c r="G35" s="397"/>
      <c r="H35" s="397"/>
      <c r="I35" s="397"/>
      <c r="J35" s="397"/>
      <c r="K35" s="397"/>
    </row>
    <row r="36" spans="2:11" ht="12.75">
      <c r="B36" s="7"/>
      <c r="C36" s="7"/>
      <c r="D36" s="7"/>
      <c r="E36" s="7"/>
      <c r="F36" s="7"/>
      <c r="G36" s="7"/>
      <c r="H36" s="7"/>
      <c r="I36" s="7"/>
      <c r="J36" s="7"/>
      <c r="K36" s="7"/>
    </row>
    <row r="37" spans="1:11" s="250" customFormat="1" ht="12.75">
      <c r="A37" s="95" t="s">
        <v>56</v>
      </c>
      <c r="B37" s="586" t="s">
        <v>1088</v>
      </c>
      <c r="C37" s="586"/>
      <c r="D37" s="586"/>
      <c r="E37" s="586"/>
      <c r="F37" s="586"/>
      <c r="G37" s="364">
        <f>J37/J38</f>
        <v>16.688954020882946</v>
      </c>
      <c r="H37" s="263" t="s">
        <v>75</v>
      </c>
      <c r="I37" s="284" t="s">
        <v>830</v>
      </c>
      <c r="J37" s="250">
        <f>30205+490/3</f>
        <v>30368.333333333332</v>
      </c>
      <c r="K37" s="284" t="s">
        <v>831</v>
      </c>
    </row>
    <row r="38" spans="9:11" s="250" customFormat="1" ht="12.75">
      <c r="I38" s="285" t="s">
        <v>832</v>
      </c>
      <c r="J38" s="365">
        <f>(I23-I32)+(J23-J32)/3</f>
        <v>1819.6666666666667</v>
      </c>
      <c r="K38" s="284" t="s">
        <v>76</v>
      </c>
    </row>
    <row r="39" spans="1:11" ht="16.5" customHeight="1">
      <c r="A39" s="3" t="s">
        <v>57</v>
      </c>
      <c r="B39" s="585" t="s">
        <v>45</v>
      </c>
      <c r="C39" s="499"/>
      <c r="D39" s="499"/>
      <c r="E39" s="499"/>
      <c r="F39" s="499"/>
      <c r="G39" s="499"/>
      <c r="H39" s="499"/>
      <c r="I39" s="499"/>
      <c r="J39" s="499"/>
      <c r="K39" s="499"/>
    </row>
    <row r="40" spans="1:11" ht="27" customHeight="1">
      <c r="A40" s="3"/>
      <c r="B40" s="500" t="s">
        <v>1090</v>
      </c>
      <c r="C40" s="397"/>
      <c r="D40" s="397"/>
      <c r="E40" s="397"/>
      <c r="F40" s="397"/>
      <c r="G40" s="397"/>
      <c r="H40" s="397"/>
      <c r="I40" s="397"/>
      <c r="J40" s="397"/>
      <c r="K40" s="397"/>
    </row>
    <row r="41" spans="1:11" ht="115.5" customHeight="1">
      <c r="A41" s="3"/>
      <c r="B41" s="581" t="s">
        <v>607</v>
      </c>
      <c r="C41" s="397"/>
      <c r="D41" s="397"/>
      <c r="E41" s="397"/>
      <c r="F41" s="397"/>
      <c r="G41" s="397"/>
      <c r="H41" s="397"/>
      <c r="I41" s="397"/>
      <c r="J41" s="397"/>
      <c r="K41" s="397"/>
    </row>
    <row r="42" spans="1:11" ht="93" customHeight="1">
      <c r="A42" s="3"/>
      <c r="B42" s="581" t="s">
        <v>608</v>
      </c>
      <c r="C42" s="500"/>
      <c r="D42" s="500"/>
      <c r="E42" s="500"/>
      <c r="F42" s="500"/>
      <c r="G42" s="500"/>
      <c r="H42" s="500"/>
      <c r="I42" s="500"/>
      <c r="J42" s="500"/>
      <c r="K42" s="500"/>
    </row>
    <row r="43" spans="1:11" ht="68.25" customHeight="1">
      <c r="A43" s="3"/>
      <c r="B43" s="500" t="s">
        <v>1091</v>
      </c>
      <c r="C43" s="397"/>
      <c r="D43" s="397"/>
      <c r="E43" s="397"/>
      <c r="F43" s="397"/>
      <c r="G43" s="397"/>
      <c r="H43" s="397"/>
      <c r="I43" s="397"/>
      <c r="J43" s="397"/>
      <c r="K43" s="397"/>
    </row>
    <row r="44" spans="1:11" ht="12.75">
      <c r="A44" s="3"/>
      <c r="B44" s="198"/>
      <c r="C44" s="198"/>
      <c r="D44" s="198"/>
      <c r="E44" s="198"/>
      <c r="F44" s="198"/>
      <c r="G44" s="198"/>
      <c r="H44" s="198"/>
      <c r="I44" s="198"/>
      <c r="J44" s="198"/>
      <c r="K44" s="198"/>
    </row>
    <row r="45" spans="1:11" ht="12.75">
      <c r="A45" s="3" t="s">
        <v>57</v>
      </c>
      <c r="B45" s="587" t="s">
        <v>1112</v>
      </c>
      <c r="C45" s="474"/>
      <c r="D45" s="474"/>
      <c r="E45" s="474"/>
      <c r="F45" s="474"/>
      <c r="G45" s="474"/>
      <c r="H45" s="474"/>
      <c r="I45" s="474"/>
      <c r="J45" s="474"/>
      <c r="K45" s="474"/>
    </row>
    <row r="47" spans="1:11" ht="12.75">
      <c r="A47" s="3" t="s">
        <v>57</v>
      </c>
      <c r="B47" s="588" t="s">
        <v>1113</v>
      </c>
      <c r="C47" s="588"/>
      <c r="D47" s="588"/>
      <c r="E47" s="588"/>
      <c r="F47" s="588"/>
      <c r="G47" s="588"/>
      <c r="H47" s="588"/>
      <c r="I47" s="588"/>
      <c r="J47" s="588"/>
      <c r="K47" s="588"/>
    </row>
    <row r="48" spans="1:11" ht="12.75" customHeight="1">
      <c r="A48" s="3" t="s">
        <v>57</v>
      </c>
      <c r="B48" s="580" t="s">
        <v>46</v>
      </c>
      <c r="C48" s="580"/>
      <c r="D48" s="197" t="s">
        <v>47</v>
      </c>
      <c r="E48" s="197" t="s">
        <v>48</v>
      </c>
      <c r="F48" s="197" t="s">
        <v>49</v>
      </c>
      <c r="G48" s="197" t="s">
        <v>50</v>
      </c>
      <c r="H48" s="197" t="s">
        <v>51</v>
      </c>
      <c r="I48" s="197" t="s">
        <v>52</v>
      </c>
      <c r="J48" s="197" t="s">
        <v>53</v>
      </c>
      <c r="K48" s="197" t="s">
        <v>163</v>
      </c>
    </row>
    <row r="49" spans="1:11" ht="12.75">
      <c r="A49" s="3" t="s">
        <v>57</v>
      </c>
      <c r="B49" s="580"/>
      <c r="C49" s="580"/>
      <c r="D49" s="30">
        <v>493</v>
      </c>
      <c r="E49" s="30">
        <v>964</v>
      </c>
      <c r="F49" s="30">
        <v>981</v>
      </c>
      <c r="G49" s="30">
        <v>461</v>
      </c>
      <c r="H49" s="30">
        <v>178</v>
      </c>
      <c r="I49" s="30">
        <v>362</v>
      </c>
      <c r="J49" s="30">
        <v>352</v>
      </c>
      <c r="K49" s="30">
        <f>SUM(D49:J49)</f>
        <v>3791</v>
      </c>
    </row>
    <row r="50" spans="2:3" ht="12.75">
      <c r="B50" s="582"/>
      <c r="C50" s="582"/>
    </row>
    <row r="51" spans="1:11" ht="12.75" customHeight="1">
      <c r="A51" s="3" t="s">
        <v>57</v>
      </c>
      <c r="B51" s="580" t="s">
        <v>54</v>
      </c>
      <c r="C51" s="580"/>
      <c r="D51" s="197" t="s">
        <v>47</v>
      </c>
      <c r="E51" s="197" t="s">
        <v>48</v>
      </c>
      <c r="F51" s="197" t="s">
        <v>49</v>
      </c>
      <c r="G51" s="197" t="s">
        <v>50</v>
      </c>
      <c r="H51" s="197" t="s">
        <v>51</v>
      </c>
      <c r="I51" s="197" t="s">
        <v>52</v>
      </c>
      <c r="J51" s="197" t="s">
        <v>53</v>
      </c>
      <c r="K51" s="197" t="s">
        <v>163</v>
      </c>
    </row>
    <row r="52" spans="1:11" ht="12.75">
      <c r="A52" s="3" t="s">
        <v>57</v>
      </c>
      <c r="B52" s="580"/>
      <c r="C52" s="580"/>
      <c r="D52" s="30">
        <v>542</v>
      </c>
      <c r="E52" s="30">
        <v>735</v>
      </c>
      <c r="F52" s="30">
        <v>1079</v>
      </c>
      <c r="G52" s="30">
        <v>449</v>
      </c>
      <c r="H52" s="30">
        <v>132</v>
      </c>
      <c r="I52" s="30">
        <v>56</v>
      </c>
      <c r="J52" s="30">
        <v>14</v>
      </c>
      <c r="K52" s="30">
        <f>SUM(D52:J52)</f>
        <v>3007</v>
      </c>
    </row>
  </sheetData>
  <sheetProtection/>
  <mergeCells count="41">
    <mergeCell ref="C12:I12"/>
    <mergeCell ref="C32:H32"/>
    <mergeCell ref="C27:H27"/>
    <mergeCell ref="C24:H24"/>
    <mergeCell ref="C25:H25"/>
    <mergeCell ref="B20:K20"/>
    <mergeCell ref="C26:H26"/>
    <mergeCell ref="C6:I6"/>
    <mergeCell ref="C7:I7"/>
    <mergeCell ref="C8:I8"/>
    <mergeCell ref="C9:I9"/>
    <mergeCell ref="C10:I10"/>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7.25">
      <c r="A1" s="589" t="s">
        <v>421</v>
      </c>
      <c r="B1" s="589"/>
      <c r="C1" s="589"/>
      <c r="D1" s="589"/>
      <c r="E1" s="589"/>
    </row>
    <row r="3" spans="1:2" ht="12.75">
      <c r="A3" s="93" t="s">
        <v>422</v>
      </c>
      <c r="B3" s="95" t="s">
        <v>1092</v>
      </c>
    </row>
    <row r="4" spans="1:6" s="261" customFormat="1" ht="72" customHeight="1">
      <c r="A4" s="32" t="s">
        <v>422</v>
      </c>
      <c r="B4" s="537" t="s">
        <v>978</v>
      </c>
      <c r="C4" s="537"/>
      <c r="D4" s="537"/>
      <c r="E4" s="537"/>
      <c r="F4" s="537"/>
    </row>
    <row r="5" spans="1:6" ht="27" thickBot="1">
      <c r="A5" s="93" t="s">
        <v>422</v>
      </c>
      <c r="B5" s="96" t="s">
        <v>423</v>
      </c>
      <c r="C5" s="40" t="s">
        <v>424</v>
      </c>
      <c r="D5" s="40" t="s">
        <v>916</v>
      </c>
      <c r="E5" s="40" t="s">
        <v>425</v>
      </c>
      <c r="F5" s="40" t="s">
        <v>952</v>
      </c>
    </row>
    <row r="6" spans="1:6" ht="13.5" thickBot="1">
      <c r="A6" s="93" t="s">
        <v>422</v>
      </c>
      <c r="B6" s="286" t="s">
        <v>426</v>
      </c>
      <c r="C6" s="287"/>
      <c r="D6" s="287"/>
      <c r="E6" s="341">
        <v>0.051</v>
      </c>
      <c r="F6" s="288">
        <v>1</v>
      </c>
    </row>
    <row r="7" spans="1:6" ht="13.5" thickBot="1">
      <c r="A7" s="93" t="s">
        <v>422</v>
      </c>
      <c r="B7" s="289" t="s">
        <v>863</v>
      </c>
      <c r="C7" s="290"/>
      <c r="D7" s="290"/>
      <c r="E7" s="345">
        <v>0.007</v>
      </c>
      <c r="F7" s="291">
        <v>3</v>
      </c>
    </row>
    <row r="8" spans="1:6" ht="13.5" thickBot="1">
      <c r="A8" s="93" t="s">
        <v>422</v>
      </c>
      <c r="B8" s="289" t="s">
        <v>427</v>
      </c>
      <c r="C8" s="290"/>
      <c r="D8" s="290"/>
      <c r="E8" s="345">
        <v>0.029</v>
      </c>
      <c r="F8" s="291">
        <v>4</v>
      </c>
    </row>
    <row r="9" spans="1:6" ht="13.5" thickBot="1">
      <c r="A9" s="93" t="s">
        <v>422</v>
      </c>
      <c r="B9" s="289" t="s">
        <v>428</v>
      </c>
      <c r="C9" s="290"/>
      <c r="D9" s="290"/>
      <c r="E9" s="345">
        <v>0.013</v>
      </c>
      <c r="F9" s="291">
        <v>5</v>
      </c>
    </row>
    <row r="10" spans="1:6" ht="13.5" thickBot="1">
      <c r="A10" s="93" t="s">
        <v>422</v>
      </c>
      <c r="B10" s="316" t="s">
        <v>617</v>
      </c>
      <c r="C10" s="290"/>
      <c r="D10" s="290"/>
      <c r="E10" s="345">
        <v>0.043</v>
      </c>
      <c r="F10" s="291">
        <v>9</v>
      </c>
    </row>
    <row r="11" spans="1:6" ht="13.5" thickBot="1">
      <c r="A11" s="93" t="s">
        <v>422</v>
      </c>
      <c r="B11" s="316" t="s">
        <v>618</v>
      </c>
      <c r="C11" s="290"/>
      <c r="D11" s="290"/>
      <c r="E11" s="345">
        <v>0</v>
      </c>
      <c r="F11" s="291">
        <v>10</v>
      </c>
    </row>
    <row r="12" spans="1:6" ht="13.5" thickBot="1">
      <c r="A12" s="93" t="s">
        <v>422</v>
      </c>
      <c r="B12" s="289" t="s">
        <v>431</v>
      </c>
      <c r="C12" s="290"/>
      <c r="D12" s="290"/>
      <c r="E12" s="345">
        <v>0.021</v>
      </c>
      <c r="F12" s="291">
        <v>11</v>
      </c>
    </row>
    <row r="13" spans="1:6" ht="13.5" thickBot="1">
      <c r="A13" s="93" t="s">
        <v>422</v>
      </c>
      <c r="B13" s="289" t="s">
        <v>619</v>
      </c>
      <c r="C13" s="290"/>
      <c r="D13" s="290"/>
      <c r="E13" s="345">
        <v>0</v>
      </c>
      <c r="F13" s="291">
        <v>12</v>
      </c>
    </row>
    <row r="14" spans="1:6" ht="13.5" thickBot="1">
      <c r="A14" s="93" t="s">
        <v>422</v>
      </c>
      <c r="B14" s="289" t="s">
        <v>432</v>
      </c>
      <c r="C14" s="290"/>
      <c r="D14" s="290"/>
      <c r="E14" s="345">
        <v>0.039</v>
      </c>
      <c r="F14" s="291">
        <v>13</v>
      </c>
    </row>
    <row r="15" spans="1:6" ht="13.5" thickBot="1">
      <c r="A15" s="93" t="s">
        <v>422</v>
      </c>
      <c r="B15" s="289" t="s">
        <v>620</v>
      </c>
      <c r="C15" s="290"/>
      <c r="D15" s="290"/>
      <c r="E15" s="345">
        <v>0.142</v>
      </c>
      <c r="F15" s="291">
        <v>14</v>
      </c>
    </row>
    <row r="16" spans="1:6" ht="13.5" thickBot="1">
      <c r="A16" s="93" t="s">
        <v>422</v>
      </c>
      <c r="B16" s="289" t="s">
        <v>621</v>
      </c>
      <c r="C16" s="290"/>
      <c r="D16" s="290"/>
      <c r="E16" s="345">
        <v>0</v>
      </c>
      <c r="F16" s="291">
        <v>15</v>
      </c>
    </row>
    <row r="17" spans="1:6" ht="13.5" thickBot="1">
      <c r="A17" s="93" t="s">
        <v>422</v>
      </c>
      <c r="B17" s="289" t="s">
        <v>433</v>
      </c>
      <c r="C17" s="290"/>
      <c r="D17" s="290"/>
      <c r="E17" s="345">
        <v>0.025</v>
      </c>
      <c r="F17" s="291">
        <v>16</v>
      </c>
    </row>
    <row r="18" spans="1:6" ht="13.5" thickBot="1">
      <c r="A18" s="93" t="s">
        <v>422</v>
      </c>
      <c r="B18" s="316" t="s">
        <v>622</v>
      </c>
      <c r="C18" s="290"/>
      <c r="D18" s="290"/>
      <c r="E18" s="345">
        <v>0.009</v>
      </c>
      <c r="F18" s="291">
        <v>19</v>
      </c>
    </row>
    <row r="19" spans="1:6" ht="13.5" thickBot="1">
      <c r="A19" s="93" t="s">
        <v>422</v>
      </c>
      <c r="B19" s="289" t="s">
        <v>105</v>
      </c>
      <c r="C19" s="290"/>
      <c r="D19" s="290"/>
      <c r="E19" s="345">
        <v>0</v>
      </c>
      <c r="F19" s="291">
        <v>22</v>
      </c>
    </row>
    <row r="20" spans="1:6" ht="13.5" thickBot="1">
      <c r="A20" s="93" t="s">
        <v>422</v>
      </c>
      <c r="B20" s="289" t="s">
        <v>119</v>
      </c>
      <c r="C20" s="290"/>
      <c r="D20" s="290"/>
      <c r="E20" s="345">
        <v>0.069</v>
      </c>
      <c r="F20" s="291">
        <v>23</v>
      </c>
    </row>
    <row r="21" spans="1:6" ht="13.5" thickBot="1">
      <c r="A21" s="93" t="s">
        <v>422</v>
      </c>
      <c r="B21" s="289" t="s">
        <v>106</v>
      </c>
      <c r="C21" s="290"/>
      <c r="D21" s="290"/>
      <c r="E21" s="345">
        <v>0.005</v>
      </c>
      <c r="F21" s="291">
        <v>24</v>
      </c>
    </row>
    <row r="22" spans="1:6" ht="13.5" thickBot="1">
      <c r="A22" s="93" t="s">
        <v>422</v>
      </c>
      <c r="B22" s="289" t="s">
        <v>107</v>
      </c>
      <c r="C22" s="290"/>
      <c r="D22" s="290"/>
      <c r="E22" s="345">
        <v>0</v>
      </c>
      <c r="F22" s="291">
        <v>25</v>
      </c>
    </row>
    <row r="23" spans="1:6" ht="13.5" thickBot="1">
      <c r="A23" s="93" t="s">
        <v>422</v>
      </c>
      <c r="B23" s="289" t="s">
        <v>429</v>
      </c>
      <c r="C23" s="290"/>
      <c r="D23" s="290"/>
      <c r="E23" s="345">
        <v>0.075</v>
      </c>
      <c r="F23" s="291">
        <v>26</v>
      </c>
    </row>
    <row r="24" spans="1:6" ht="13.5" thickBot="1">
      <c r="A24" s="93" t="s">
        <v>422</v>
      </c>
      <c r="B24" s="289" t="s">
        <v>120</v>
      </c>
      <c r="C24" s="290"/>
      <c r="D24" s="290"/>
      <c r="E24" s="345">
        <v>0.015</v>
      </c>
      <c r="F24" s="291">
        <v>27</v>
      </c>
    </row>
    <row r="25" spans="1:6" ht="13.5" thickBot="1">
      <c r="A25" s="93" t="s">
        <v>422</v>
      </c>
      <c r="B25" s="289" t="s">
        <v>862</v>
      </c>
      <c r="C25" s="290"/>
      <c r="D25" s="290"/>
      <c r="E25" s="345">
        <v>0</v>
      </c>
      <c r="F25" s="291">
        <v>29</v>
      </c>
    </row>
    <row r="26" spans="1:6" ht="13.5" thickBot="1">
      <c r="A26" s="93" t="s">
        <v>422</v>
      </c>
      <c r="B26" s="289" t="s">
        <v>435</v>
      </c>
      <c r="C26" s="290"/>
      <c r="D26" s="290"/>
      <c r="E26" s="345">
        <v>0.003</v>
      </c>
      <c r="F26" s="291">
        <v>30</v>
      </c>
    </row>
    <row r="27" spans="1:6" ht="13.5" thickBot="1">
      <c r="A27" s="93" t="s">
        <v>422</v>
      </c>
      <c r="B27" s="289" t="s">
        <v>864</v>
      </c>
      <c r="C27" s="290"/>
      <c r="D27" s="290"/>
      <c r="E27" s="345">
        <v>0.037</v>
      </c>
      <c r="F27" s="291">
        <v>31</v>
      </c>
    </row>
    <row r="28" spans="1:6" ht="13.5" thickBot="1">
      <c r="A28" s="93" t="s">
        <v>422</v>
      </c>
      <c r="B28" s="316" t="s">
        <v>623</v>
      </c>
      <c r="C28" s="290"/>
      <c r="D28" s="290"/>
      <c r="E28" s="345">
        <v>0.004</v>
      </c>
      <c r="F28" s="291">
        <v>38</v>
      </c>
    </row>
    <row r="29" spans="1:6" ht="13.5" thickBot="1">
      <c r="A29" s="93" t="s">
        <v>422</v>
      </c>
      <c r="B29" s="316" t="s">
        <v>624</v>
      </c>
      <c r="C29" s="290"/>
      <c r="D29" s="290"/>
      <c r="E29" s="345">
        <v>0</v>
      </c>
      <c r="F29" s="291">
        <v>39</v>
      </c>
    </row>
    <row r="30" spans="1:6" ht="13.5" thickBot="1">
      <c r="A30" s="93" t="s">
        <v>422</v>
      </c>
      <c r="B30" s="316" t="s">
        <v>865</v>
      </c>
      <c r="C30" s="290"/>
      <c r="D30" s="290"/>
      <c r="E30" s="345">
        <v>0.021</v>
      </c>
      <c r="F30" s="291">
        <v>40</v>
      </c>
    </row>
    <row r="31" spans="1:6" ht="13.5" thickBot="1">
      <c r="A31" s="93" t="s">
        <v>422</v>
      </c>
      <c r="B31" s="316" t="s">
        <v>625</v>
      </c>
      <c r="C31" s="290"/>
      <c r="D31" s="290"/>
      <c r="E31" s="345">
        <v>0</v>
      </c>
      <c r="F31" s="291">
        <v>41</v>
      </c>
    </row>
    <row r="32" spans="1:6" ht="13.5" thickBot="1">
      <c r="A32" s="93" t="s">
        <v>422</v>
      </c>
      <c r="B32" s="289" t="s">
        <v>866</v>
      </c>
      <c r="C32" s="290"/>
      <c r="D32" s="290"/>
      <c r="E32" s="345">
        <v>0.069</v>
      </c>
      <c r="F32" s="291">
        <v>42</v>
      </c>
    </row>
    <row r="33" spans="1:6" ht="13.5" thickBot="1">
      <c r="A33" s="93" t="s">
        <v>422</v>
      </c>
      <c r="B33" s="316" t="s">
        <v>626</v>
      </c>
      <c r="C33" s="290"/>
      <c r="D33" s="290"/>
      <c r="E33" s="345">
        <v>0</v>
      </c>
      <c r="F33" s="291">
        <v>43</v>
      </c>
    </row>
    <row r="34" spans="1:6" ht="13.5" thickBot="1">
      <c r="A34" s="93" t="s">
        <v>422</v>
      </c>
      <c r="B34" s="316" t="s">
        <v>627</v>
      </c>
      <c r="C34" s="290"/>
      <c r="D34" s="290"/>
      <c r="E34" s="345">
        <v>0</v>
      </c>
      <c r="F34" s="291">
        <v>44</v>
      </c>
    </row>
    <row r="35" spans="1:6" ht="13.5" thickBot="1">
      <c r="A35" s="93" t="s">
        <v>422</v>
      </c>
      <c r="B35" s="289" t="s">
        <v>628</v>
      </c>
      <c r="C35" s="290"/>
      <c r="D35" s="290"/>
      <c r="E35" s="345">
        <v>0.102</v>
      </c>
      <c r="F35" s="291">
        <v>45</v>
      </c>
    </row>
    <row r="36" spans="1:6" ht="13.5" thickBot="1">
      <c r="A36" s="93" t="s">
        <v>422</v>
      </c>
      <c r="B36" s="316" t="s">
        <v>629</v>
      </c>
      <c r="C36" s="290"/>
      <c r="D36" s="290"/>
      <c r="E36" s="345">
        <v>0</v>
      </c>
      <c r="F36" s="291">
        <v>46</v>
      </c>
    </row>
    <row r="37" spans="1:6" ht="13.5" thickBot="1">
      <c r="A37" s="93" t="s">
        <v>422</v>
      </c>
      <c r="B37" s="316" t="s">
        <v>630</v>
      </c>
      <c r="C37" s="290"/>
      <c r="D37" s="290"/>
      <c r="E37" s="345">
        <v>0</v>
      </c>
      <c r="F37" s="291">
        <v>47</v>
      </c>
    </row>
    <row r="38" spans="1:6" ht="13.5" thickBot="1">
      <c r="A38" s="93" t="s">
        <v>422</v>
      </c>
      <c r="B38" s="316" t="s">
        <v>631</v>
      </c>
      <c r="C38" s="290"/>
      <c r="D38" s="290"/>
      <c r="E38" s="345">
        <v>0</v>
      </c>
      <c r="F38" s="291">
        <v>48</v>
      </c>
    </row>
    <row r="39" spans="1:6" ht="13.5" thickBot="1">
      <c r="A39" s="93" t="s">
        <v>422</v>
      </c>
      <c r="B39" s="316" t="s">
        <v>632</v>
      </c>
      <c r="C39" s="290"/>
      <c r="D39" s="290"/>
      <c r="E39" s="345">
        <v>0</v>
      </c>
      <c r="F39" s="291">
        <v>49</v>
      </c>
    </row>
    <row r="40" spans="1:6" ht="13.5" thickBot="1">
      <c r="A40" s="93" t="s">
        <v>422</v>
      </c>
      <c r="B40" s="289" t="s">
        <v>867</v>
      </c>
      <c r="C40" s="290"/>
      <c r="D40" s="290"/>
      <c r="E40" s="345">
        <v>0.025</v>
      </c>
      <c r="F40" s="291">
        <v>50</v>
      </c>
    </row>
    <row r="41" spans="1:6" ht="13.5" thickBot="1">
      <c r="A41" s="93" t="s">
        <v>422</v>
      </c>
      <c r="B41" s="289" t="s">
        <v>434</v>
      </c>
      <c r="C41" s="290"/>
      <c r="D41" s="290"/>
      <c r="E41" s="345">
        <v>0.031</v>
      </c>
      <c r="F41" s="291">
        <v>51</v>
      </c>
    </row>
    <row r="42" spans="1:6" ht="13.5" thickBot="1">
      <c r="A42" s="93" t="s">
        <v>422</v>
      </c>
      <c r="B42" s="289" t="s">
        <v>430</v>
      </c>
      <c r="C42" s="290"/>
      <c r="D42" s="290"/>
      <c r="E42" s="345">
        <v>0.145</v>
      </c>
      <c r="F42" s="291">
        <v>52</v>
      </c>
    </row>
    <row r="43" spans="1:6" ht="13.5" thickBot="1">
      <c r="A43" s="93" t="s">
        <v>422</v>
      </c>
      <c r="B43" s="316" t="s">
        <v>124</v>
      </c>
      <c r="C43" s="290"/>
      <c r="D43" s="290"/>
      <c r="E43" s="345">
        <v>0.02</v>
      </c>
      <c r="F43" s="291">
        <v>54</v>
      </c>
    </row>
    <row r="44" spans="1:6" ht="12.75">
      <c r="A44" s="93" t="s">
        <v>422</v>
      </c>
      <c r="B44" s="17" t="s">
        <v>868</v>
      </c>
      <c r="C44" s="247"/>
      <c r="D44" s="247"/>
      <c r="E44" s="247"/>
      <c r="F44" s="97"/>
    </row>
    <row r="45" spans="1:6" ht="12.75">
      <c r="A45" s="93" t="s">
        <v>422</v>
      </c>
      <c r="B45" s="19" t="s">
        <v>785</v>
      </c>
      <c r="C45" s="248">
        <f>SUM(C6:C44)</f>
        <v>0</v>
      </c>
      <c r="D45" s="248">
        <f>SUM(D6:D44)</f>
        <v>0</v>
      </c>
      <c r="E45" s="248">
        <f>SUM(E6:E44)</f>
        <v>1</v>
      </c>
      <c r="F45" s="98"/>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61">
      <selection activeCell="D69" sqref="D69"/>
    </sheetView>
  </sheetViews>
  <sheetFormatPr defaultColWidth="9.140625" defaultRowHeight="12.75"/>
  <cols>
    <col min="1" max="1" width="88.7109375" style="207" customWidth="1"/>
    <col min="2" max="16384" width="9.140625" style="176" customWidth="1"/>
  </cols>
  <sheetData>
    <row r="1" ht="17.25">
      <c r="A1" s="201" t="s">
        <v>953</v>
      </c>
    </row>
    <row r="2" ht="12.75">
      <c r="A2" s="202" t="s">
        <v>249</v>
      </c>
    </row>
    <row r="3" ht="12.75">
      <c r="A3" s="202"/>
    </row>
    <row r="4" ht="26.25">
      <c r="A4" s="203" t="s">
        <v>250</v>
      </c>
    </row>
    <row r="5" ht="12.75">
      <c r="A5" s="204"/>
    </row>
    <row r="6" ht="39">
      <c r="A6" s="202" t="s">
        <v>872</v>
      </c>
    </row>
    <row r="7" ht="39">
      <c r="A7" s="202" t="s">
        <v>873</v>
      </c>
    </row>
    <row r="8" ht="12.75">
      <c r="A8" s="202" t="s">
        <v>874</v>
      </c>
    </row>
    <row r="9" ht="26.25">
      <c r="A9" s="202" t="s">
        <v>875</v>
      </c>
    </row>
    <row r="10" ht="26.25">
      <c r="A10" s="202" t="s">
        <v>963</v>
      </c>
    </row>
    <row r="11" ht="52.5">
      <c r="A11" s="202" t="s">
        <v>964</v>
      </c>
    </row>
    <row r="12" ht="39">
      <c r="A12" s="202" t="s">
        <v>965</v>
      </c>
    </row>
    <row r="13" ht="39">
      <c r="A13" s="202" t="s">
        <v>966</v>
      </c>
    </row>
    <row r="14" ht="26.25">
      <c r="A14" s="202" t="s">
        <v>967</v>
      </c>
    </row>
    <row r="15" ht="92.25">
      <c r="A15" s="202" t="s">
        <v>977</v>
      </c>
    </row>
    <row r="16" ht="26.25">
      <c r="A16" s="202" t="s">
        <v>469</v>
      </c>
    </row>
    <row r="17" ht="12.75">
      <c r="A17" s="202" t="s">
        <v>470</v>
      </c>
    </row>
    <row r="18" ht="39">
      <c r="A18" s="202" t="s">
        <v>471</v>
      </c>
    </row>
    <row r="19" ht="26.25">
      <c r="A19" s="202" t="s">
        <v>472</v>
      </c>
    </row>
    <row r="20" ht="39">
      <c r="A20" s="334" t="s">
        <v>1093</v>
      </c>
    </row>
    <row r="21" ht="66">
      <c r="A21" s="202" t="s">
        <v>473</v>
      </c>
    </row>
    <row r="22" ht="12.75">
      <c r="A22" s="202" t="s">
        <v>474</v>
      </c>
    </row>
    <row r="23" ht="12.75">
      <c r="A23" s="202" t="s">
        <v>475</v>
      </c>
    </row>
    <row r="24" ht="26.25">
      <c r="A24" s="202" t="s">
        <v>476</v>
      </c>
    </row>
    <row r="25" ht="39">
      <c r="A25" s="202" t="s">
        <v>477</v>
      </c>
    </row>
    <row r="26" ht="39">
      <c r="A26" s="202" t="s">
        <v>1054</v>
      </c>
    </row>
    <row r="27" ht="26.25">
      <c r="A27" s="202" t="s">
        <v>1055</v>
      </c>
    </row>
    <row r="28" ht="39">
      <c r="A28" s="202" t="s">
        <v>1056</v>
      </c>
    </row>
    <row r="29" ht="26.25">
      <c r="A29" s="202" t="s">
        <v>1057</v>
      </c>
    </row>
    <row r="30" ht="52.5">
      <c r="A30" s="202" t="s">
        <v>1058</v>
      </c>
    </row>
    <row r="31" ht="26.25">
      <c r="A31" s="333" t="s">
        <v>648</v>
      </c>
    </row>
    <row r="32" ht="26.25">
      <c r="A32" s="202" t="s">
        <v>1059</v>
      </c>
    </row>
    <row r="33" ht="26.25">
      <c r="A33" s="202" t="s">
        <v>1060</v>
      </c>
    </row>
    <row r="34" ht="39">
      <c r="A34" s="202" t="s">
        <v>1061</v>
      </c>
    </row>
    <row r="35" ht="26.25">
      <c r="A35" s="202" t="s">
        <v>1062</v>
      </c>
    </row>
    <row r="36" ht="52.5">
      <c r="A36" s="202" t="s">
        <v>1063</v>
      </c>
    </row>
    <row r="37" ht="26.25">
      <c r="A37" s="202" t="s">
        <v>1064</v>
      </c>
    </row>
    <row r="38" ht="26.25">
      <c r="A38" s="202" t="s">
        <v>1065</v>
      </c>
    </row>
    <row r="39" ht="26.25">
      <c r="A39" s="202" t="s">
        <v>1066</v>
      </c>
    </row>
    <row r="40" ht="39">
      <c r="A40" s="202" t="s">
        <v>1067</v>
      </c>
    </row>
    <row r="41" ht="66">
      <c r="A41" s="202" t="s">
        <v>1068</v>
      </c>
    </row>
    <row r="42" ht="12.75">
      <c r="A42" s="202" t="s">
        <v>1069</v>
      </c>
    </row>
    <row r="43" ht="26.25">
      <c r="A43" s="202" t="s">
        <v>1070</v>
      </c>
    </row>
    <row r="44" ht="78.75">
      <c r="A44" s="202" t="s">
        <v>1071</v>
      </c>
    </row>
    <row r="45" ht="26.25">
      <c r="A45" s="202" t="s">
        <v>378</v>
      </c>
    </row>
    <row r="46" ht="39">
      <c r="A46" s="202" t="s">
        <v>379</v>
      </c>
    </row>
    <row r="47" ht="39">
      <c r="A47" s="202" t="s">
        <v>380</v>
      </c>
    </row>
    <row r="48" ht="26.25">
      <c r="A48" s="202" t="s">
        <v>1098</v>
      </c>
    </row>
    <row r="49" ht="66">
      <c r="A49" s="202" t="s">
        <v>78</v>
      </c>
    </row>
    <row r="50" ht="26.25">
      <c r="A50" s="202" t="s">
        <v>79</v>
      </c>
    </row>
    <row r="51" ht="39">
      <c r="A51" s="202" t="s">
        <v>80</v>
      </c>
    </row>
    <row r="52" ht="39">
      <c r="A52" s="202" t="s">
        <v>81</v>
      </c>
    </row>
    <row r="53" ht="39">
      <c r="A53" s="202" t="s">
        <v>82</v>
      </c>
    </row>
    <row r="54" ht="39">
      <c r="A54" s="202" t="s">
        <v>83</v>
      </c>
    </row>
    <row r="55" ht="52.5">
      <c r="A55" s="202" t="s">
        <v>84</v>
      </c>
    </row>
    <row r="56" ht="52.5">
      <c r="A56" s="202" t="s">
        <v>85</v>
      </c>
    </row>
    <row r="57" ht="52.5">
      <c r="A57" s="202" t="s">
        <v>86</v>
      </c>
    </row>
    <row r="58" ht="26.25">
      <c r="A58" s="202" t="s">
        <v>87</v>
      </c>
    </row>
    <row r="59" ht="12.75">
      <c r="A59" s="202" t="s">
        <v>88</v>
      </c>
    </row>
    <row r="60" ht="39">
      <c r="A60" s="202" t="s">
        <v>89</v>
      </c>
    </row>
    <row r="61" ht="26.25">
      <c r="A61" s="202" t="s">
        <v>90</v>
      </c>
    </row>
    <row r="62" ht="26.25">
      <c r="A62" s="202" t="s">
        <v>91</v>
      </c>
    </row>
    <row r="63" ht="66">
      <c r="A63" s="202" t="s">
        <v>495</v>
      </c>
    </row>
    <row r="64" ht="26.25">
      <c r="A64" s="202" t="s">
        <v>496</v>
      </c>
    </row>
    <row r="65" ht="12.75">
      <c r="A65" s="202" t="s">
        <v>497</v>
      </c>
    </row>
    <row r="66" ht="39">
      <c r="A66" s="202" t="s">
        <v>17</v>
      </c>
    </row>
    <row r="67" ht="26.25">
      <c r="A67" s="202" t="s">
        <v>18</v>
      </c>
    </row>
    <row r="68" ht="26.25">
      <c r="A68" s="202" t="s">
        <v>19</v>
      </c>
    </row>
    <row r="69" ht="39">
      <c r="A69" s="202" t="s">
        <v>20</v>
      </c>
    </row>
    <row r="70" ht="26.25">
      <c r="A70" s="202" t="s">
        <v>21</v>
      </c>
    </row>
    <row r="71" ht="12.75">
      <c r="A71" s="202" t="s">
        <v>22</v>
      </c>
    </row>
    <row r="72" ht="26.25">
      <c r="A72" s="335" t="s">
        <v>488</v>
      </c>
    </row>
    <row r="73" ht="39">
      <c r="A73" s="202" t="s">
        <v>633</v>
      </c>
    </row>
    <row r="74" ht="39">
      <c r="A74" s="202" t="s">
        <v>574</v>
      </c>
    </row>
    <row r="75" ht="12.75">
      <c r="A75" s="202" t="s">
        <v>575</v>
      </c>
    </row>
    <row r="76" ht="39">
      <c r="A76" s="202" t="s">
        <v>634</v>
      </c>
    </row>
    <row r="77" ht="26.25">
      <c r="A77" s="202" t="s">
        <v>711</v>
      </c>
    </row>
    <row r="78" ht="26.25">
      <c r="A78" s="202" t="s">
        <v>712</v>
      </c>
    </row>
    <row r="79" ht="26.25">
      <c r="A79" s="202" t="s">
        <v>713</v>
      </c>
    </row>
    <row r="80" ht="39">
      <c r="A80" s="334" t="s">
        <v>1094</v>
      </c>
    </row>
    <row r="81" ht="26.25">
      <c r="A81" s="202" t="s">
        <v>714</v>
      </c>
    </row>
    <row r="82" ht="26.25">
      <c r="A82" s="202" t="s">
        <v>0</v>
      </c>
    </row>
    <row r="83" ht="39">
      <c r="A83" s="202" t="s">
        <v>1</v>
      </c>
    </row>
    <row r="84" ht="26.25">
      <c r="A84" s="202" t="s">
        <v>2</v>
      </c>
    </row>
    <row r="85" ht="26.25">
      <c r="A85" s="202" t="s">
        <v>3</v>
      </c>
    </row>
    <row r="86" ht="26.25">
      <c r="A86" s="202" t="s">
        <v>4</v>
      </c>
    </row>
    <row r="87" ht="26.25">
      <c r="A87" s="202" t="s">
        <v>5</v>
      </c>
    </row>
    <row r="88" ht="39">
      <c r="A88" s="202" t="s">
        <v>498</v>
      </c>
    </row>
    <row r="89" ht="39">
      <c r="A89" s="202" t="s">
        <v>499</v>
      </c>
    </row>
    <row r="90" ht="39">
      <c r="A90" s="202" t="s">
        <v>500</v>
      </c>
    </row>
    <row r="91" ht="39">
      <c r="A91" s="205" t="s">
        <v>611</v>
      </c>
    </row>
    <row r="92" ht="52.5">
      <c r="A92" s="205" t="s">
        <v>547</v>
      </c>
    </row>
    <row r="93" ht="52.5">
      <c r="A93" s="205" t="s">
        <v>548</v>
      </c>
    </row>
    <row r="94" ht="39">
      <c r="A94" s="202" t="s">
        <v>549</v>
      </c>
    </row>
    <row r="95" ht="26.25">
      <c r="A95" s="202" t="s">
        <v>550</v>
      </c>
    </row>
    <row r="96" ht="39">
      <c r="A96" s="202" t="s">
        <v>551</v>
      </c>
    </row>
    <row r="97" ht="12.75">
      <c r="A97" s="202" t="s">
        <v>552</v>
      </c>
    </row>
    <row r="98" ht="26.25">
      <c r="A98" s="202" t="s">
        <v>553</v>
      </c>
    </row>
    <row r="99" ht="39">
      <c r="A99" s="202" t="s">
        <v>554</v>
      </c>
    </row>
    <row r="100" ht="39">
      <c r="A100" s="202" t="s">
        <v>555</v>
      </c>
    </row>
    <row r="101" ht="26.25">
      <c r="A101" s="202" t="s">
        <v>556</v>
      </c>
    </row>
    <row r="102" ht="39">
      <c r="A102" s="202" t="s">
        <v>557</v>
      </c>
    </row>
    <row r="103" ht="26.25">
      <c r="A103" s="202" t="s">
        <v>558</v>
      </c>
    </row>
    <row r="104" ht="26.25">
      <c r="A104" s="202" t="s">
        <v>559</v>
      </c>
    </row>
    <row r="105" ht="39">
      <c r="A105" s="202" t="s">
        <v>560</v>
      </c>
    </row>
    <row r="106" ht="78.75">
      <c r="A106" s="202" t="s">
        <v>743</v>
      </c>
    </row>
    <row r="107" ht="26.25">
      <c r="A107" s="202" t="s">
        <v>744</v>
      </c>
    </row>
    <row r="108" ht="39">
      <c r="A108" s="202" t="s">
        <v>745</v>
      </c>
    </row>
    <row r="109" ht="26.25">
      <c r="A109" s="202" t="s">
        <v>746</v>
      </c>
    </row>
    <row r="110" ht="26.25">
      <c r="A110" s="202" t="s">
        <v>747</v>
      </c>
    </row>
    <row r="111" ht="39">
      <c r="A111" s="202" t="s">
        <v>748</v>
      </c>
    </row>
    <row r="112" ht="66">
      <c r="A112" s="202" t="s">
        <v>749</v>
      </c>
    </row>
    <row r="113" ht="26.25">
      <c r="A113" s="202" t="s">
        <v>466</v>
      </c>
    </row>
    <row r="114" ht="26.25">
      <c r="A114" s="202" t="s">
        <v>467</v>
      </c>
    </row>
    <row r="115" ht="39">
      <c r="A115" s="202" t="s">
        <v>468</v>
      </c>
    </row>
    <row r="116" ht="39">
      <c r="A116" s="202" t="s">
        <v>761</v>
      </c>
    </row>
    <row r="117" ht="26.25">
      <c r="A117" s="202" t="s">
        <v>762</v>
      </c>
    </row>
    <row r="118" ht="12.75">
      <c r="A118" s="202" t="s">
        <v>763</v>
      </c>
    </row>
    <row r="119" ht="26.25">
      <c r="A119" s="202" t="s">
        <v>764</v>
      </c>
    </row>
    <row r="120" ht="39">
      <c r="A120" s="202" t="s">
        <v>765</v>
      </c>
    </row>
    <row r="121" ht="26.25">
      <c r="A121" s="202" t="s">
        <v>766</v>
      </c>
    </row>
    <row r="122" ht="26.25">
      <c r="A122" s="202" t="s">
        <v>767</v>
      </c>
    </row>
    <row r="123" ht="39">
      <c r="A123" s="202" t="s">
        <v>112</v>
      </c>
    </row>
    <row r="124" ht="26.25">
      <c r="A124" s="202" t="s">
        <v>113</v>
      </c>
    </row>
    <row r="125" ht="39">
      <c r="A125" s="202" t="s">
        <v>114</v>
      </c>
    </row>
    <row r="126" ht="26.25">
      <c r="A126" s="202" t="s">
        <v>77</v>
      </c>
    </row>
    <row r="127" ht="26.25">
      <c r="A127" s="202" t="s">
        <v>576</v>
      </c>
    </row>
    <row r="128" ht="26.25">
      <c r="A128" s="202" t="s">
        <v>997</v>
      </c>
    </row>
    <row r="129" ht="26.25">
      <c r="A129" s="202" t="s">
        <v>998</v>
      </c>
    </row>
    <row r="130" ht="39">
      <c r="A130" s="202" t="s">
        <v>999</v>
      </c>
    </row>
    <row r="132" ht="12.75">
      <c r="A132" s="206" t="s">
        <v>356</v>
      </c>
    </row>
    <row r="134" ht="12.75">
      <c r="A134" s="317" t="s">
        <v>1097</v>
      </c>
    </row>
    <row r="135" ht="52.5">
      <c r="A135" s="332" t="s">
        <v>646</v>
      </c>
    </row>
    <row r="136" ht="26.25">
      <c r="A136" s="202" t="s">
        <v>786</v>
      </c>
    </row>
    <row r="137" ht="39">
      <c r="A137" s="202" t="s">
        <v>647</v>
      </c>
    </row>
    <row r="138" ht="26.25">
      <c r="A138" s="332" t="s">
        <v>645</v>
      </c>
    </row>
    <row r="139" ht="26.25">
      <c r="A139" s="202" t="s">
        <v>357</v>
      </c>
    </row>
    <row r="140" ht="39">
      <c r="A140" s="202" t="s">
        <v>358</v>
      </c>
    </row>
    <row r="141" ht="26.25">
      <c r="A141" s="202" t="s">
        <v>954</v>
      </c>
    </row>
    <row r="142" ht="26.25">
      <c r="A142" s="202" t="s">
        <v>489</v>
      </c>
    </row>
    <row r="143" ht="66">
      <c r="A143" s="202" t="s">
        <v>955</v>
      </c>
    </row>
    <row r="144" ht="12.75">
      <c r="A144" s="202" t="s">
        <v>1114</v>
      </c>
    </row>
    <row r="145" ht="12.75">
      <c r="A145" s="203" t="s">
        <v>1115</v>
      </c>
    </row>
    <row r="146" ht="12.75">
      <c r="A146" s="203" t="s">
        <v>1116</v>
      </c>
    </row>
    <row r="147" ht="12.75">
      <c r="A147" s="203" t="s">
        <v>1117</v>
      </c>
    </row>
    <row r="148" ht="12.75">
      <c r="A148" s="203" t="s">
        <v>1118</v>
      </c>
    </row>
    <row r="149" ht="12.75">
      <c r="A149" s="203" t="s">
        <v>351</v>
      </c>
    </row>
    <row r="150" ht="12.75">
      <c r="A150" s="203" t="s">
        <v>352</v>
      </c>
    </row>
    <row r="151" ht="12.75">
      <c r="A151" s="203" t="s">
        <v>353</v>
      </c>
    </row>
    <row r="152" ht="12.75">
      <c r="A152" s="203" t="s">
        <v>354</v>
      </c>
    </row>
    <row r="153" ht="12.75">
      <c r="A153" s="203" t="s">
        <v>355</v>
      </c>
    </row>
    <row r="154" ht="26.25">
      <c r="A154" s="202" t="s">
        <v>490</v>
      </c>
    </row>
    <row r="155" ht="26.25">
      <c r="A155" s="202" t="s">
        <v>372</v>
      </c>
    </row>
  </sheetData>
  <sheetProtection/>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7.25">
      <c r="A1" s="395" t="s">
        <v>892</v>
      </c>
      <c r="B1" s="395"/>
      <c r="C1" s="395"/>
      <c r="D1" s="396"/>
    </row>
    <row r="2" spans="3:4" ht="12.75">
      <c r="C2" s="397"/>
      <c r="D2" s="397"/>
    </row>
    <row r="3" spans="1:4" ht="12.75">
      <c r="A3" s="2" t="s">
        <v>769</v>
      </c>
      <c r="B3" s="222" t="s">
        <v>770</v>
      </c>
      <c r="C3" s="54"/>
      <c r="D3" s="54"/>
    </row>
    <row r="4" spans="1:4" ht="12.75">
      <c r="A4" s="2" t="s">
        <v>769</v>
      </c>
      <c r="B4" s="223" t="s">
        <v>771</v>
      </c>
      <c r="C4" s="214"/>
      <c r="D4" s="214" t="s">
        <v>833</v>
      </c>
    </row>
    <row r="5" spans="1:4" ht="12.75">
      <c r="A5" s="2" t="s">
        <v>769</v>
      </c>
      <c r="B5" s="223" t="s">
        <v>772</v>
      </c>
      <c r="C5" s="214"/>
      <c r="D5" s="214" t="s">
        <v>834</v>
      </c>
    </row>
    <row r="6" spans="1:4" ht="12.75">
      <c r="A6" s="2" t="s">
        <v>769</v>
      </c>
      <c r="B6" s="223" t="s">
        <v>773</v>
      </c>
      <c r="C6" s="214"/>
      <c r="D6" s="214" t="s">
        <v>835</v>
      </c>
    </row>
    <row r="7" spans="1:4" ht="12.75">
      <c r="A7" s="2" t="s">
        <v>769</v>
      </c>
      <c r="B7" s="223" t="s">
        <v>894</v>
      </c>
      <c r="C7" s="214"/>
      <c r="D7" s="214" t="s">
        <v>836</v>
      </c>
    </row>
    <row r="8" spans="1:4" ht="12.75">
      <c r="A8" s="2" t="s">
        <v>769</v>
      </c>
      <c r="B8" s="223" t="s">
        <v>774</v>
      </c>
      <c r="C8" s="214"/>
      <c r="D8" s="214" t="s">
        <v>837</v>
      </c>
    </row>
    <row r="9" spans="1:4" ht="12.75">
      <c r="A9" s="2" t="s">
        <v>769</v>
      </c>
      <c r="B9" s="223" t="s">
        <v>775</v>
      </c>
      <c r="C9" s="214"/>
      <c r="D9" s="214" t="s">
        <v>838</v>
      </c>
    </row>
    <row r="10" spans="1:4" ht="12.75">
      <c r="A10" s="2" t="s">
        <v>769</v>
      </c>
      <c r="B10" s="223" t="s">
        <v>776</v>
      </c>
      <c r="C10" s="214"/>
      <c r="D10" s="214" t="s">
        <v>839</v>
      </c>
    </row>
    <row r="11" spans="1:4" ht="12.75">
      <c r="A11" s="2" t="s">
        <v>769</v>
      </c>
      <c r="B11" s="223" t="s">
        <v>777</v>
      </c>
      <c r="C11" s="214"/>
      <c r="D11" s="356" t="s">
        <v>840</v>
      </c>
    </row>
    <row r="12" spans="1:6" ht="12.75">
      <c r="A12" s="2" t="s">
        <v>769</v>
      </c>
      <c r="B12" s="51" t="s">
        <v>778</v>
      </c>
      <c r="C12" s="54"/>
      <c r="D12" s="220"/>
      <c r="E12" s="219" t="s">
        <v>1017</v>
      </c>
      <c r="F12" s="30"/>
    </row>
    <row r="13" spans="1:6" ht="12.75">
      <c r="A13" s="2"/>
      <c r="B13" s="51"/>
      <c r="C13" s="54"/>
      <c r="D13" s="220"/>
      <c r="E13" s="219" t="s">
        <v>582</v>
      </c>
      <c r="F13" s="9"/>
    </row>
    <row r="14" spans="1:4" ht="12.75">
      <c r="A14" s="2" t="s">
        <v>769</v>
      </c>
      <c r="B14" s="224" t="s">
        <v>779</v>
      </c>
      <c r="C14" s="225"/>
      <c r="D14" s="226"/>
    </row>
    <row r="15" spans="1:4" ht="12.75">
      <c r="A15" s="2"/>
      <c r="B15" s="357" t="s">
        <v>841</v>
      </c>
      <c r="C15" s="218"/>
      <c r="D15" s="221"/>
    </row>
    <row r="16" spans="1:4" ht="12.75">
      <c r="A16" s="2"/>
      <c r="B16" s="256"/>
      <c r="C16" s="257"/>
      <c r="D16" s="257"/>
    </row>
    <row r="17" spans="1:4" ht="53.25" customHeight="1">
      <c r="A17" s="265" t="s">
        <v>857</v>
      </c>
      <c r="B17" s="399" t="s">
        <v>381</v>
      </c>
      <c r="C17" s="399"/>
      <c r="D17" s="399"/>
    </row>
    <row r="18" spans="1:4" ht="53.25" customHeight="1">
      <c r="A18" s="2"/>
      <c r="B18" s="400"/>
      <c r="C18" s="401"/>
      <c r="D18" s="402"/>
    </row>
    <row r="19" spans="3:4" ht="12.75">
      <c r="C19" s="7"/>
      <c r="D19" s="7"/>
    </row>
    <row r="20" spans="1:4" ht="12.75">
      <c r="A20" s="2" t="s">
        <v>373</v>
      </c>
      <c r="B20" s="10" t="s">
        <v>893</v>
      </c>
      <c r="C20" s="398"/>
      <c r="D20" s="398"/>
    </row>
    <row r="21" spans="1:4" ht="12.75">
      <c r="A21" s="2" t="s">
        <v>373</v>
      </c>
      <c r="B21" s="9" t="s">
        <v>869</v>
      </c>
      <c r="C21" s="393" t="s">
        <v>842</v>
      </c>
      <c r="D21" s="393"/>
    </row>
    <row r="22" spans="1:4" ht="12.75">
      <c r="A22" s="2" t="s">
        <v>373</v>
      </c>
      <c r="B22" s="9" t="s">
        <v>894</v>
      </c>
      <c r="C22" s="391" t="s">
        <v>836</v>
      </c>
      <c r="D22" s="392"/>
    </row>
    <row r="23" spans="1:4" ht="12.75">
      <c r="A23" s="2" t="s">
        <v>373</v>
      </c>
      <c r="B23" s="211" t="s">
        <v>361</v>
      </c>
      <c r="C23" s="391" t="s">
        <v>843</v>
      </c>
      <c r="D23" s="392"/>
    </row>
    <row r="24" spans="1:4" ht="12.75">
      <c r="A24" s="2" t="s">
        <v>373</v>
      </c>
      <c r="B24" s="211" t="s">
        <v>360</v>
      </c>
      <c r="C24" s="391"/>
      <c r="D24" s="392"/>
    </row>
    <row r="25" spans="1:4" ht="12.75">
      <c r="A25" s="2" t="s">
        <v>373</v>
      </c>
      <c r="B25" s="211" t="s">
        <v>361</v>
      </c>
      <c r="C25" s="391"/>
      <c r="D25" s="392"/>
    </row>
    <row r="26" spans="1:4" ht="12.75">
      <c r="A26" s="2" t="s">
        <v>373</v>
      </c>
      <c r="B26" s="9" t="s">
        <v>362</v>
      </c>
      <c r="C26" s="393" t="s">
        <v>844</v>
      </c>
      <c r="D26" s="393"/>
    </row>
    <row r="27" spans="1:4" ht="12.75">
      <c r="A27" s="2" t="s">
        <v>373</v>
      </c>
      <c r="B27" s="9" t="s">
        <v>895</v>
      </c>
      <c r="C27" s="394" t="s">
        <v>845</v>
      </c>
      <c r="D27" s="393"/>
    </row>
    <row r="28" spans="1:4" ht="12.75">
      <c r="A28" s="2" t="s">
        <v>373</v>
      </c>
      <c r="B28" s="9" t="s">
        <v>896</v>
      </c>
      <c r="C28" s="393" t="s">
        <v>846</v>
      </c>
      <c r="D28" s="393"/>
    </row>
    <row r="29" spans="1:4" ht="12.75">
      <c r="A29" s="2" t="s">
        <v>373</v>
      </c>
      <c r="B29" s="9" t="s">
        <v>897</v>
      </c>
      <c r="C29" s="393"/>
      <c r="D29" s="393"/>
    </row>
    <row r="30" spans="1:4" ht="12.75">
      <c r="A30" s="2" t="s">
        <v>373</v>
      </c>
      <c r="B30" s="9" t="s">
        <v>363</v>
      </c>
      <c r="C30" s="391" t="s">
        <v>847</v>
      </c>
      <c r="D30" s="392"/>
    </row>
    <row r="31" spans="1:4" ht="12.75">
      <c r="A31" s="2" t="s">
        <v>373</v>
      </c>
      <c r="B31" s="9" t="s">
        <v>361</v>
      </c>
      <c r="C31" s="391" t="s">
        <v>848</v>
      </c>
      <c r="D31" s="392"/>
    </row>
    <row r="32" spans="1:4" ht="12.75">
      <c r="A32" s="2" t="s">
        <v>373</v>
      </c>
      <c r="B32" s="9" t="s">
        <v>787</v>
      </c>
      <c r="C32" s="393" t="s">
        <v>849</v>
      </c>
      <c r="D32" s="393"/>
    </row>
    <row r="33" spans="1:4" ht="12.75">
      <c r="A33" s="2" t="s">
        <v>373</v>
      </c>
      <c r="B33" s="9" t="s">
        <v>898</v>
      </c>
      <c r="C33" s="394" t="s">
        <v>850</v>
      </c>
      <c r="D33" s="393"/>
    </row>
    <row r="34" spans="1:4" ht="39">
      <c r="A34" s="265" t="s">
        <v>373</v>
      </c>
      <c r="B34" s="302" t="s">
        <v>345</v>
      </c>
      <c r="C34" s="394" t="s">
        <v>851</v>
      </c>
      <c r="D34" s="393"/>
    </row>
    <row r="35" spans="1:4" ht="39">
      <c r="A35" s="265" t="s">
        <v>373</v>
      </c>
      <c r="B35" s="301" t="s">
        <v>346</v>
      </c>
      <c r="C35" s="266"/>
      <c r="D35" s="267"/>
    </row>
    <row r="37" spans="1:4" ht="12.75" customHeight="1">
      <c r="A37" s="2" t="s">
        <v>374</v>
      </c>
      <c r="B37" s="403" t="s">
        <v>899</v>
      </c>
      <c r="C37" s="404"/>
      <c r="D37" s="396"/>
    </row>
    <row r="38" spans="1:3" ht="12.75">
      <c r="A38" s="2" t="s">
        <v>374</v>
      </c>
      <c r="B38" s="11" t="s">
        <v>900</v>
      </c>
      <c r="C38" s="100" t="s">
        <v>582</v>
      </c>
    </row>
    <row r="39" spans="1:3" ht="12.75">
      <c r="A39" s="2" t="s">
        <v>374</v>
      </c>
      <c r="B39" s="11" t="s">
        <v>901</v>
      </c>
      <c r="C39" s="100"/>
    </row>
    <row r="40" spans="1:3" ht="12.75">
      <c r="A40" s="2" t="s">
        <v>374</v>
      </c>
      <c r="B40" s="11" t="s">
        <v>902</v>
      </c>
      <c r="C40" s="100"/>
    </row>
    <row r="41" spans="1:2" ht="12.75">
      <c r="A41" s="2"/>
      <c r="B41" s="3"/>
    </row>
    <row r="42" spans="1:2" ht="12.75">
      <c r="A42" s="2" t="s">
        <v>375</v>
      </c>
      <c r="B42" s="3" t="s">
        <v>364</v>
      </c>
    </row>
    <row r="43" spans="1:3" ht="12.75">
      <c r="A43" s="2" t="s">
        <v>375</v>
      </c>
      <c r="B43" s="11" t="s">
        <v>903</v>
      </c>
      <c r="C43" s="100" t="s">
        <v>582</v>
      </c>
    </row>
    <row r="44" spans="1:3" ht="12.75">
      <c r="A44" s="2" t="s">
        <v>375</v>
      </c>
      <c r="B44" s="11" t="s">
        <v>904</v>
      </c>
      <c r="C44" s="100"/>
    </row>
    <row r="45" spans="1:3" ht="12.75">
      <c r="A45" s="2" t="s">
        <v>375</v>
      </c>
      <c r="B45" s="11" t="s">
        <v>905</v>
      </c>
      <c r="C45" s="100"/>
    </row>
    <row r="46" spans="1:2" ht="12.75">
      <c r="A46" s="2"/>
      <c r="B46" s="3"/>
    </row>
    <row r="47" spans="1:3" ht="12.75">
      <c r="A47" s="2" t="s">
        <v>376</v>
      </c>
      <c r="B47" s="3" t="s">
        <v>906</v>
      </c>
      <c r="C47" s="5"/>
    </row>
    <row r="48" spans="1:3" ht="12.75">
      <c r="A48" s="2" t="s">
        <v>376</v>
      </c>
      <c r="B48" s="11" t="s">
        <v>907</v>
      </c>
      <c r="C48" s="100" t="s">
        <v>582</v>
      </c>
    </row>
    <row r="49" spans="1:3" ht="12.75">
      <c r="A49" s="2" t="s">
        <v>376</v>
      </c>
      <c r="B49" s="11" t="s">
        <v>908</v>
      </c>
      <c r="C49" s="99"/>
    </row>
    <row r="50" spans="1:3" ht="12.75">
      <c r="A50" s="2" t="s">
        <v>376</v>
      </c>
      <c r="B50" s="11" t="s">
        <v>909</v>
      </c>
      <c r="C50" s="99"/>
    </row>
    <row r="51" spans="1:3" ht="12.75">
      <c r="A51" s="2" t="s">
        <v>376</v>
      </c>
      <c r="B51" s="12" t="s">
        <v>910</v>
      </c>
      <c r="C51" s="99"/>
    </row>
    <row r="52" spans="1:3" ht="12.75">
      <c r="A52" s="2" t="s">
        <v>376</v>
      </c>
      <c r="B52" s="11" t="s">
        <v>911</v>
      </c>
      <c r="C52" s="99"/>
    </row>
    <row r="53" spans="1:3" ht="12.75">
      <c r="A53" s="2" t="s">
        <v>376</v>
      </c>
      <c r="B53" s="13" t="s">
        <v>912</v>
      </c>
      <c r="C53" s="99"/>
    </row>
    <row r="54" spans="1:3" ht="12.75">
      <c r="A54" s="2"/>
      <c r="B54" s="102"/>
      <c r="C54" s="101"/>
    </row>
    <row r="55" spans="1:3" ht="12.75">
      <c r="A55" s="2" t="s">
        <v>376</v>
      </c>
      <c r="B55" s="13" t="s">
        <v>913</v>
      </c>
      <c r="C55" s="99"/>
    </row>
    <row r="56" spans="1:3" ht="12.75">
      <c r="A56" s="2"/>
      <c r="B56" s="15"/>
      <c r="C56" s="16"/>
    </row>
    <row r="57" spans="1:3" ht="12.75">
      <c r="A57" s="2"/>
      <c r="B57" s="3"/>
      <c r="C57" s="5"/>
    </row>
    <row r="58" spans="1:2" ht="12.75">
      <c r="A58" s="2" t="s">
        <v>377</v>
      </c>
      <c r="B58" s="3" t="s">
        <v>365</v>
      </c>
    </row>
    <row r="59" spans="1:3" ht="12.75">
      <c r="A59" s="2" t="s">
        <v>377</v>
      </c>
      <c r="B59" s="11" t="s">
        <v>914</v>
      </c>
      <c r="C59" s="100" t="s">
        <v>582</v>
      </c>
    </row>
    <row r="60" spans="1:3" ht="12.75">
      <c r="A60" s="2" t="s">
        <v>377</v>
      </c>
      <c r="B60" s="11" t="s">
        <v>915</v>
      </c>
      <c r="C60" s="100"/>
    </row>
    <row r="61" spans="1:3" ht="12.75">
      <c r="A61" s="2" t="s">
        <v>377</v>
      </c>
      <c r="B61" s="11" t="s">
        <v>916</v>
      </c>
      <c r="C61" s="100"/>
    </row>
    <row r="62" spans="1:3" ht="12.75">
      <c r="A62" s="2" t="s">
        <v>377</v>
      </c>
      <c r="B62" s="11" t="s">
        <v>917</v>
      </c>
      <c r="C62" s="100"/>
    </row>
    <row r="63" spans="1:3" ht="12.75">
      <c r="A63" s="2" t="s">
        <v>377</v>
      </c>
      <c r="B63" s="11" t="s">
        <v>918</v>
      </c>
      <c r="C63" s="100"/>
    </row>
    <row r="64" spans="1:3" ht="12.75">
      <c r="A64" s="2" t="s">
        <v>377</v>
      </c>
      <c r="B64" s="11" t="s">
        <v>919</v>
      </c>
      <c r="C64" s="100" t="s">
        <v>582</v>
      </c>
    </row>
    <row r="65" spans="1:3" ht="12.75">
      <c r="A65" s="2" t="s">
        <v>377</v>
      </c>
      <c r="B65" s="11" t="s">
        <v>920</v>
      </c>
      <c r="C65" s="100" t="s">
        <v>582</v>
      </c>
    </row>
    <row r="66" spans="1:3" ht="12.75">
      <c r="A66" s="2" t="s">
        <v>377</v>
      </c>
      <c r="B66" s="11" t="s">
        <v>921</v>
      </c>
      <c r="C66" s="100" t="s">
        <v>582</v>
      </c>
    </row>
    <row r="67" spans="1:3" ht="12.75">
      <c r="A67" s="2" t="s">
        <v>377</v>
      </c>
      <c r="B67" s="11" t="s">
        <v>922</v>
      </c>
      <c r="C67" s="100" t="s">
        <v>582</v>
      </c>
    </row>
    <row r="68" spans="1:3" ht="12.75">
      <c r="A68" s="2" t="s">
        <v>377</v>
      </c>
      <c r="B68" s="11" t="s">
        <v>923</v>
      </c>
      <c r="C68" s="100" t="s">
        <v>582</v>
      </c>
    </row>
    <row r="69" spans="1:3" ht="12.75">
      <c r="A69" s="2" t="s">
        <v>377</v>
      </c>
      <c r="B69" s="11" t="s">
        <v>924</v>
      </c>
      <c r="C69" s="100" t="s">
        <v>582</v>
      </c>
    </row>
    <row r="70" spans="1:3" ht="12.75">
      <c r="A70" s="2" t="s">
        <v>377</v>
      </c>
      <c r="B70" s="11" t="s">
        <v>925</v>
      </c>
      <c r="C70" s="100"/>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kjc@uiuc.edu"/>
    <hyperlink ref="B15" r:id="rId2" display="http://www.publicaffairs.uiuc.edu/survey%5Fresources/"/>
    <hyperlink ref="C27" r:id="rId3" display="www.uiuc.edu"/>
    <hyperlink ref="C33" r:id="rId4" display="ugradadmissions@uiuc.edu"/>
    <hyperlink ref="C34" r:id="rId5" display="www.apply.uiuc.edu"/>
  </hyperlinks>
  <printOptions/>
  <pageMargins left="0.75" right="0.75" top="1" bottom="1" header="0.5" footer="0.5"/>
  <pageSetup fitToHeight="1" fitToWidth="1" horizontalDpi="600" verticalDpi="600" orientation="portrait" scale="63" r:id="rId6"/>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7.25">
      <c r="A1" s="395" t="s">
        <v>926</v>
      </c>
      <c r="B1" s="395"/>
      <c r="C1" s="395"/>
      <c r="D1" s="395"/>
      <c r="E1" s="395"/>
      <c r="F1" s="395"/>
    </row>
    <row r="3" spans="1:6" ht="27.75" customHeight="1">
      <c r="A3" s="2" t="s">
        <v>751</v>
      </c>
      <c r="B3" s="412" t="s">
        <v>296</v>
      </c>
      <c r="C3" s="413"/>
      <c r="D3" s="413"/>
      <c r="E3" s="413"/>
      <c r="F3" s="413"/>
    </row>
    <row r="4" spans="1:6" ht="12.75">
      <c r="A4" s="2" t="s">
        <v>751</v>
      </c>
      <c r="B4" s="98"/>
      <c r="C4" s="414" t="s">
        <v>927</v>
      </c>
      <c r="D4" s="414"/>
      <c r="E4" s="414" t="s">
        <v>928</v>
      </c>
      <c r="F4" s="414"/>
    </row>
    <row r="5" spans="1:6" ht="12.75">
      <c r="A5" s="2" t="s">
        <v>751</v>
      </c>
      <c r="B5" s="134"/>
      <c r="C5" s="18" t="s">
        <v>929</v>
      </c>
      <c r="D5" s="18" t="s">
        <v>930</v>
      </c>
      <c r="E5" s="18" t="s">
        <v>929</v>
      </c>
      <c r="F5" s="18" t="s">
        <v>930</v>
      </c>
    </row>
    <row r="6" spans="1:6" ht="12.75">
      <c r="A6" s="2" t="s">
        <v>751</v>
      </c>
      <c r="B6" s="19" t="s">
        <v>931</v>
      </c>
      <c r="C6" s="20"/>
      <c r="D6" s="20"/>
      <c r="E6" s="20"/>
      <c r="F6" s="20"/>
    </row>
    <row r="7" spans="1:6" ht="26.25">
      <c r="A7" s="2" t="s">
        <v>751</v>
      </c>
      <c r="B7" s="21" t="s">
        <v>932</v>
      </c>
      <c r="C7" s="106">
        <v>3639</v>
      </c>
      <c r="D7" s="106">
        <v>3296</v>
      </c>
      <c r="E7" s="106">
        <v>4</v>
      </c>
      <c r="F7" s="106">
        <v>1</v>
      </c>
    </row>
    <row r="8" spans="1:6" ht="12.75">
      <c r="A8" s="2" t="s">
        <v>751</v>
      </c>
      <c r="B8" s="17" t="s">
        <v>933</v>
      </c>
      <c r="C8" s="106">
        <v>524</v>
      </c>
      <c r="D8" s="106">
        <v>441</v>
      </c>
      <c r="E8" s="106">
        <v>5</v>
      </c>
      <c r="F8" s="106">
        <v>4</v>
      </c>
    </row>
    <row r="9" spans="1:6" ht="12.75">
      <c r="A9" s="2" t="s">
        <v>751</v>
      </c>
      <c r="B9" s="17" t="s">
        <v>934</v>
      </c>
      <c r="C9" s="106">
        <v>11639</v>
      </c>
      <c r="D9" s="106">
        <v>10399</v>
      </c>
      <c r="E9" s="106">
        <v>284</v>
      </c>
      <c r="F9" s="106">
        <v>159</v>
      </c>
    </row>
    <row r="10" spans="1:6" ht="12.75">
      <c r="A10" s="2" t="s">
        <v>751</v>
      </c>
      <c r="B10" s="22" t="s">
        <v>935</v>
      </c>
      <c r="C10" s="107">
        <f>SUM(C7:C9)</f>
        <v>15802</v>
      </c>
      <c r="D10" s="107">
        <f>SUM(D7:D9)</f>
        <v>14136</v>
      </c>
      <c r="E10" s="107">
        <f>SUM(E7:E9)</f>
        <v>293</v>
      </c>
      <c r="F10" s="107">
        <f>SUM(F7:F9)</f>
        <v>164</v>
      </c>
    </row>
    <row r="11" spans="1:6" ht="26.25">
      <c r="A11" s="2" t="s">
        <v>751</v>
      </c>
      <c r="B11" s="21" t="s">
        <v>1079</v>
      </c>
      <c r="C11" s="106">
        <v>167</v>
      </c>
      <c r="D11" s="106">
        <v>100</v>
      </c>
      <c r="E11" s="106">
        <v>125</v>
      </c>
      <c r="F11" s="106">
        <v>108</v>
      </c>
    </row>
    <row r="12" spans="1:6" ht="12.75">
      <c r="A12" s="2" t="s">
        <v>751</v>
      </c>
      <c r="B12" s="22" t="s">
        <v>1080</v>
      </c>
      <c r="C12" s="107">
        <f>SUM(C10:C11)</f>
        <v>15969</v>
      </c>
      <c r="D12" s="107">
        <f>SUM(D10:D11)</f>
        <v>14236</v>
      </c>
      <c r="E12" s="107">
        <f>SUM(E10:E11)</f>
        <v>418</v>
      </c>
      <c r="F12" s="107">
        <f>SUM(F10:F11)</f>
        <v>272</v>
      </c>
    </row>
    <row r="13" spans="1:6" ht="12.75">
      <c r="A13" s="2" t="s">
        <v>751</v>
      </c>
      <c r="B13" s="19" t="s">
        <v>1081</v>
      </c>
      <c r="C13" s="108"/>
      <c r="D13" s="108"/>
      <c r="E13" s="108"/>
      <c r="F13" s="108"/>
    </row>
    <row r="14" spans="1:6" ht="26.25">
      <c r="A14" s="2" t="s">
        <v>751</v>
      </c>
      <c r="B14" s="23" t="s">
        <v>609</v>
      </c>
      <c r="C14" s="109">
        <v>128</v>
      </c>
      <c r="D14" s="109">
        <v>180</v>
      </c>
      <c r="E14" s="109">
        <v>0</v>
      </c>
      <c r="F14" s="109">
        <v>1</v>
      </c>
    </row>
    <row r="15" spans="1:6" ht="12.75">
      <c r="A15" s="2" t="s">
        <v>751</v>
      </c>
      <c r="B15" s="24" t="s">
        <v>610</v>
      </c>
      <c r="C15" s="109">
        <v>297</v>
      </c>
      <c r="D15" s="109">
        <v>384</v>
      </c>
      <c r="E15" s="109">
        <v>8</v>
      </c>
      <c r="F15" s="109">
        <v>12</v>
      </c>
    </row>
    <row r="16" spans="1:6" ht="12.75">
      <c r="A16" s="2" t="s">
        <v>751</v>
      </c>
      <c r="B16" s="22" t="s">
        <v>715</v>
      </c>
      <c r="C16" s="110">
        <f>SUM(C14,C15)</f>
        <v>425</v>
      </c>
      <c r="D16" s="110">
        <f>SUM(D14,D15)</f>
        <v>564</v>
      </c>
      <c r="E16" s="110">
        <f>SUM(E14,E15)</f>
        <v>8</v>
      </c>
      <c r="F16" s="110">
        <f>SUM(F14,F15)</f>
        <v>13</v>
      </c>
    </row>
    <row r="17" spans="1:6" ht="12.75">
      <c r="A17" s="2" t="s">
        <v>751</v>
      </c>
      <c r="B17" s="19" t="s">
        <v>716</v>
      </c>
      <c r="C17" s="108"/>
      <c r="D17" s="108"/>
      <c r="E17" s="108"/>
      <c r="F17" s="108"/>
    </row>
    <row r="18" spans="1:6" ht="12.75">
      <c r="A18" s="2" t="s">
        <v>751</v>
      </c>
      <c r="B18" s="24" t="s">
        <v>717</v>
      </c>
      <c r="C18" s="111">
        <v>917</v>
      </c>
      <c r="D18" s="111">
        <v>895</v>
      </c>
      <c r="E18" s="111">
        <v>113</v>
      </c>
      <c r="F18" s="111">
        <v>194</v>
      </c>
    </row>
    <row r="19" spans="1:6" ht="12.75">
      <c r="A19" s="2" t="s">
        <v>751</v>
      </c>
      <c r="B19" s="24" t="s">
        <v>934</v>
      </c>
      <c r="C19" s="111">
        <v>3440</v>
      </c>
      <c r="D19" s="111">
        <v>2556</v>
      </c>
      <c r="E19" s="111">
        <v>727</v>
      </c>
      <c r="F19" s="111">
        <v>997</v>
      </c>
    </row>
    <row r="20" spans="1:6" ht="26.25">
      <c r="A20" s="2" t="s">
        <v>751</v>
      </c>
      <c r="B20" s="23" t="s">
        <v>718</v>
      </c>
      <c r="C20" s="111">
        <v>9</v>
      </c>
      <c r="D20" s="111">
        <v>6</v>
      </c>
      <c r="E20" s="111">
        <v>278</v>
      </c>
      <c r="F20" s="111">
        <v>289</v>
      </c>
    </row>
    <row r="21" spans="1:6" ht="12.75">
      <c r="A21" s="2" t="s">
        <v>751</v>
      </c>
      <c r="B21" s="22" t="s">
        <v>719</v>
      </c>
      <c r="C21" s="112">
        <f>SUM(C18:C20)</f>
        <v>4366</v>
      </c>
      <c r="D21" s="112">
        <f>SUM(D18:D20)</f>
        <v>3457</v>
      </c>
      <c r="E21" s="112">
        <f>SUM(E18:E20)</f>
        <v>1118</v>
      </c>
      <c r="F21" s="112">
        <f>SUM(F18:F20)</f>
        <v>1480</v>
      </c>
    </row>
    <row r="22" spans="1:6" ht="12.75">
      <c r="A22" s="2" t="s">
        <v>751</v>
      </c>
      <c r="B22" s="396" t="s">
        <v>720</v>
      </c>
      <c r="C22" s="396"/>
      <c r="D22" s="396"/>
      <c r="E22" s="396"/>
      <c r="F22" s="118">
        <f>SUM(C12:F12)</f>
        <v>30895</v>
      </c>
    </row>
    <row r="23" spans="1:6" ht="12.75">
      <c r="A23" s="2" t="s">
        <v>751</v>
      </c>
      <c r="B23" s="396" t="s">
        <v>721</v>
      </c>
      <c r="C23" s="396"/>
      <c r="D23" s="396"/>
      <c r="E23" s="396"/>
      <c r="F23" s="119">
        <f>SUM(C16:F16)+SUM(C21:F21)</f>
        <v>11431</v>
      </c>
    </row>
    <row r="24" spans="1:6" ht="12.75">
      <c r="A24" s="2" t="s">
        <v>751</v>
      </c>
      <c r="B24" s="415" t="s">
        <v>722</v>
      </c>
      <c r="C24" s="415"/>
      <c r="D24" s="415"/>
      <c r="E24" s="415"/>
      <c r="F24" s="120">
        <f>SUM(F22:F23)</f>
        <v>42326</v>
      </c>
    </row>
    <row r="26" spans="1:6" ht="54" customHeight="1">
      <c r="A26" s="2" t="s">
        <v>752</v>
      </c>
      <c r="B26" s="416" t="s">
        <v>297</v>
      </c>
      <c r="C26" s="417"/>
      <c r="D26" s="417"/>
      <c r="E26" s="417"/>
      <c r="F26" s="417"/>
    </row>
    <row r="27" spans="1:6" ht="57">
      <c r="A27" s="2" t="s">
        <v>752</v>
      </c>
      <c r="B27" s="418"/>
      <c r="C27" s="418"/>
      <c r="D27" s="152" t="s">
        <v>723</v>
      </c>
      <c r="E27" s="152" t="s">
        <v>1072</v>
      </c>
      <c r="F27" s="152" t="s">
        <v>750</v>
      </c>
    </row>
    <row r="28" spans="1:6" ht="12.75">
      <c r="A28" s="2" t="s">
        <v>752</v>
      </c>
      <c r="B28" s="419" t="s">
        <v>724</v>
      </c>
      <c r="C28" s="419"/>
      <c r="D28" s="113">
        <v>435</v>
      </c>
      <c r="E28" s="113">
        <v>1485</v>
      </c>
      <c r="F28" s="113">
        <v>1731</v>
      </c>
    </row>
    <row r="29" spans="1:6" ht="12.75">
      <c r="A29" s="2" t="s">
        <v>752</v>
      </c>
      <c r="B29" s="419" t="s">
        <v>725</v>
      </c>
      <c r="C29" s="419"/>
      <c r="D29" s="113">
        <v>499</v>
      </c>
      <c r="E29" s="113">
        <v>2046</v>
      </c>
      <c r="F29" s="113">
        <v>2067</v>
      </c>
    </row>
    <row r="30" spans="1:6" ht="12.75">
      <c r="A30" s="2" t="s">
        <v>752</v>
      </c>
      <c r="B30" s="419" t="s">
        <v>382</v>
      </c>
      <c r="C30" s="419"/>
      <c r="D30" s="113">
        <v>17</v>
      </c>
      <c r="E30" s="113">
        <v>82</v>
      </c>
      <c r="F30" s="113">
        <v>85</v>
      </c>
    </row>
    <row r="31" spans="1:6" ht="12.75">
      <c r="A31" s="2" t="s">
        <v>752</v>
      </c>
      <c r="B31" s="419" t="s">
        <v>726</v>
      </c>
      <c r="C31" s="419"/>
      <c r="D31" s="113">
        <v>969</v>
      </c>
      <c r="E31" s="113">
        <v>3913</v>
      </c>
      <c r="F31" s="113">
        <v>3954</v>
      </c>
    </row>
    <row r="32" spans="1:6" ht="12.75">
      <c r="A32" s="2" t="s">
        <v>752</v>
      </c>
      <c r="B32" s="419" t="s">
        <v>727</v>
      </c>
      <c r="C32" s="419"/>
      <c r="D32" s="113">
        <v>513</v>
      </c>
      <c r="E32" s="113">
        <v>2120</v>
      </c>
      <c r="F32" s="113">
        <v>2130</v>
      </c>
    </row>
    <row r="33" spans="1:6" ht="12.75">
      <c r="A33" s="2" t="s">
        <v>752</v>
      </c>
      <c r="B33" s="419" t="s">
        <v>728</v>
      </c>
      <c r="C33" s="419"/>
      <c r="D33" s="113">
        <v>4323</v>
      </c>
      <c r="E33" s="113">
        <v>20108</v>
      </c>
      <c r="F33" s="113">
        <v>20271</v>
      </c>
    </row>
    <row r="34" spans="1:6" ht="12.75">
      <c r="A34" s="2" t="s">
        <v>752</v>
      </c>
      <c r="B34" s="419" t="s">
        <v>729</v>
      </c>
      <c r="C34" s="419"/>
      <c r="D34" s="113">
        <v>184</v>
      </c>
      <c r="E34" s="113">
        <v>641</v>
      </c>
      <c r="F34" s="113">
        <v>657</v>
      </c>
    </row>
    <row r="35" spans="1:6" ht="12.75">
      <c r="A35" s="2" t="s">
        <v>752</v>
      </c>
      <c r="B35" s="420" t="s">
        <v>730</v>
      </c>
      <c r="C35" s="420"/>
      <c r="D35" s="114">
        <f>SUM(D28:D34)</f>
        <v>6940</v>
      </c>
      <c r="E35" s="114">
        <f>SUM(E28:E34)</f>
        <v>30395</v>
      </c>
      <c r="F35" s="114">
        <f>SUM(F28:F34)</f>
        <v>30895</v>
      </c>
    </row>
    <row r="37" ht="15">
      <c r="B37" s="25" t="s">
        <v>731</v>
      </c>
    </row>
    <row r="38" spans="1:6" ht="12.75">
      <c r="A38" s="2" t="s">
        <v>753</v>
      </c>
      <c r="B38" s="3" t="s">
        <v>298</v>
      </c>
      <c r="F38" s="26"/>
    </row>
    <row r="39" spans="1:6" ht="12.75">
      <c r="A39" s="2" t="s">
        <v>753</v>
      </c>
      <c r="B39" s="11" t="s">
        <v>732</v>
      </c>
      <c r="C39" s="115">
        <v>5</v>
      </c>
      <c r="F39" s="26"/>
    </row>
    <row r="40" spans="1:6" ht="12.75">
      <c r="A40" s="2" t="s">
        <v>753</v>
      </c>
      <c r="B40" s="11" t="s">
        <v>733</v>
      </c>
      <c r="C40" s="115">
        <v>0</v>
      </c>
      <c r="F40" s="26"/>
    </row>
    <row r="41" spans="1:6" ht="12.75">
      <c r="A41" s="2" t="s">
        <v>753</v>
      </c>
      <c r="B41" s="11" t="s">
        <v>734</v>
      </c>
      <c r="C41" s="115">
        <v>7035</v>
      </c>
      <c r="F41" s="26"/>
    </row>
    <row r="42" spans="1:6" ht="12.75">
      <c r="A42" s="2" t="s">
        <v>753</v>
      </c>
      <c r="B42" s="11" t="s">
        <v>366</v>
      </c>
      <c r="C42" s="115">
        <v>0</v>
      </c>
      <c r="F42" s="26"/>
    </row>
    <row r="43" spans="1:6" ht="12.75">
      <c r="A43" s="2" t="s">
        <v>753</v>
      </c>
      <c r="B43" s="11" t="s">
        <v>735</v>
      </c>
      <c r="C43" s="115">
        <v>2582</v>
      </c>
      <c r="F43" s="26"/>
    </row>
    <row r="44" spans="1:6" ht="12.75">
      <c r="A44" s="2" t="s">
        <v>753</v>
      </c>
      <c r="B44" s="11" t="s">
        <v>736</v>
      </c>
      <c r="C44" s="115">
        <v>19</v>
      </c>
      <c r="F44" s="26"/>
    </row>
    <row r="45" spans="1:6" ht="12.75">
      <c r="A45" s="2" t="s">
        <v>753</v>
      </c>
      <c r="B45" s="11" t="s">
        <v>737</v>
      </c>
      <c r="C45" s="115">
        <v>698</v>
      </c>
      <c r="F45" s="26"/>
    </row>
    <row r="46" spans="1:6" ht="12.75">
      <c r="A46" s="2" t="s">
        <v>753</v>
      </c>
      <c r="B46" s="11" t="s">
        <v>738</v>
      </c>
      <c r="C46" s="115">
        <v>320</v>
      </c>
      <c r="F46" s="26"/>
    </row>
    <row r="47" spans="1:6" ht="12.75">
      <c r="A47" s="2" t="s">
        <v>753</v>
      </c>
      <c r="B47" s="11" t="s">
        <v>739</v>
      </c>
      <c r="C47" s="115">
        <v>0</v>
      </c>
      <c r="F47" s="26"/>
    </row>
    <row r="49" spans="2:6" ht="15">
      <c r="B49" s="27" t="s">
        <v>740</v>
      </c>
      <c r="C49" s="4"/>
      <c r="D49" s="4"/>
      <c r="E49" s="4"/>
      <c r="F49" s="4"/>
    </row>
    <row r="50" spans="2:6" ht="42.75" customHeight="1">
      <c r="B50" s="421" t="s">
        <v>299</v>
      </c>
      <c r="C50" s="421"/>
      <c r="D50" s="421"/>
      <c r="E50" s="421"/>
      <c r="F50" s="421"/>
    </row>
    <row r="51" spans="1:6" ht="12.75">
      <c r="A51" s="7"/>
      <c r="B51" s="4"/>
      <c r="C51" s="4"/>
      <c r="D51" s="4"/>
      <c r="E51" s="4"/>
      <c r="F51" s="4"/>
    </row>
    <row r="52" spans="2:6" ht="12.75">
      <c r="B52" s="422" t="s">
        <v>321</v>
      </c>
      <c r="C52" s="423"/>
      <c r="D52" s="28"/>
      <c r="E52" s="28"/>
      <c r="F52" s="28"/>
    </row>
    <row r="53" spans="1:6" s="228" customFormat="1" ht="12.75">
      <c r="A53" s="217"/>
      <c r="B53" s="227"/>
      <c r="C53" s="227"/>
      <c r="D53" s="227"/>
      <c r="E53" s="227"/>
      <c r="F53" s="227"/>
    </row>
    <row r="54" spans="1:6" s="228" customFormat="1" ht="25.5" customHeight="1">
      <c r="A54" s="217"/>
      <c r="B54" s="424" t="s">
        <v>300</v>
      </c>
      <c r="C54" s="424"/>
      <c r="D54" s="424"/>
      <c r="E54" s="424"/>
      <c r="F54" s="227"/>
    </row>
    <row r="55" spans="1:6" s="228" customFormat="1" ht="12.75">
      <c r="A55" s="217"/>
      <c r="B55" s="215"/>
      <c r="C55" s="215"/>
      <c r="D55" s="215"/>
      <c r="E55" s="215"/>
      <c r="F55" s="227"/>
    </row>
    <row r="56" spans="1:6" s="228" customFormat="1" ht="12.75">
      <c r="A56" s="217"/>
      <c r="B56" s="229" t="s">
        <v>301</v>
      </c>
      <c r="C56" s="215"/>
      <c r="D56" s="215"/>
      <c r="E56" s="215"/>
      <c r="F56" s="227"/>
    </row>
    <row r="57" spans="2:6" ht="39.75" customHeight="1">
      <c r="B57" s="424" t="s">
        <v>302</v>
      </c>
      <c r="C57" s="421"/>
      <c r="D57" s="421"/>
      <c r="E57" s="421"/>
      <c r="F57" s="421"/>
    </row>
    <row r="58" spans="1:6" ht="27" customHeight="1">
      <c r="A58" s="2" t="s">
        <v>754</v>
      </c>
      <c r="B58" s="425" t="s">
        <v>303</v>
      </c>
      <c r="C58" s="426"/>
      <c r="D58" s="426"/>
      <c r="E58" s="427"/>
      <c r="F58" s="113">
        <v>6222</v>
      </c>
    </row>
    <row r="59" spans="1:6" ht="51.75" customHeight="1">
      <c r="A59" s="2" t="s">
        <v>755</v>
      </c>
      <c r="B59" s="409" t="s">
        <v>304</v>
      </c>
      <c r="C59" s="410"/>
      <c r="D59" s="410"/>
      <c r="E59" s="411"/>
      <c r="F59" s="113">
        <v>3</v>
      </c>
    </row>
    <row r="60" spans="1:6" ht="26.25" customHeight="1">
      <c r="A60" s="2" t="s">
        <v>756</v>
      </c>
      <c r="B60" s="406" t="s">
        <v>305</v>
      </c>
      <c r="C60" s="407"/>
      <c r="D60" s="407"/>
      <c r="E60" s="408"/>
      <c r="F60" s="113">
        <f>F58-F59</f>
        <v>6219</v>
      </c>
    </row>
    <row r="61" spans="1:6" ht="25.5" customHeight="1">
      <c r="A61" s="2" t="s">
        <v>757</v>
      </c>
      <c r="B61" s="406" t="s">
        <v>307</v>
      </c>
      <c r="C61" s="407"/>
      <c r="D61" s="407"/>
      <c r="E61" s="408"/>
      <c r="F61" s="113">
        <v>3891</v>
      </c>
    </row>
    <row r="62" spans="1:6" ht="27.75" customHeight="1">
      <c r="A62" s="2" t="s">
        <v>758</v>
      </c>
      <c r="B62" s="406" t="s">
        <v>308</v>
      </c>
      <c r="C62" s="407"/>
      <c r="D62" s="407"/>
      <c r="E62" s="408"/>
      <c r="F62" s="113">
        <v>1084</v>
      </c>
    </row>
    <row r="63" spans="1:6" ht="30.75" customHeight="1">
      <c r="A63" s="2" t="s">
        <v>759</v>
      </c>
      <c r="B63" s="409" t="s">
        <v>309</v>
      </c>
      <c r="C63" s="410"/>
      <c r="D63" s="410"/>
      <c r="E63" s="411"/>
      <c r="F63" s="113">
        <v>116</v>
      </c>
    </row>
    <row r="64" spans="1:6" ht="14.25" customHeight="1">
      <c r="A64" s="2" t="s">
        <v>760</v>
      </c>
      <c r="B64" s="406" t="s">
        <v>322</v>
      </c>
      <c r="C64" s="407"/>
      <c r="D64" s="407"/>
      <c r="E64" s="408"/>
      <c r="F64" s="113">
        <f>SUM(F61:F63)</f>
        <v>5091</v>
      </c>
    </row>
    <row r="65" spans="1:6" ht="15.75" customHeight="1">
      <c r="A65" s="2" t="s">
        <v>491</v>
      </c>
      <c r="B65" s="406" t="s">
        <v>306</v>
      </c>
      <c r="C65" s="407"/>
      <c r="D65" s="407"/>
      <c r="E65" s="408"/>
      <c r="F65" s="116">
        <f>F64/F60</f>
        <v>0.818620356970574</v>
      </c>
    </row>
    <row r="66" spans="1:6" s="228" customFormat="1" ht="12.75">
      <c r="A66" s="217"/>
      <c r="B66" s="215"/>
      <c r="C66" s="215"/>
      <c r="D66" s="215"/>
      <c r="E66" s="215"/>
      <c r="F66" s="227"/>
    </row>
    <row r="67" spans="1:6" s="228" customFormat="1" ht="12.75">
      <c r="A67" s="217"/>
      <c r="B67" s="230" t="s">
        <v>272</v>
      </c>
      <c r="C67" s="227"/>
      <c r="D67" s="227"/>
      <c r="E67" s="227"/>
      <c r="F67" s="227"/>
    </row>
    <row r="68" spans="2:6" ht="39.75" customHeight="1">
      <c r="B68" s="424" t="s">
        <v>273</v>
      </c>
      <c r="C68" s="421"/>
      <c r="D68" s="421"/>
      <c r="E68" s="421"/>
      <c r="F68" s="421"/>
    </row>
    <row r="69" spans="1:6" ht="27" customHeight="1">
      <c r="A69" s="2" t="s">
        <v>754</v>
      </c>
      <c r="B69" s="425" t="s">
        <v>274</v>
      </c>
      <c r="C69" s="426"/>
      <c r="D69" s="426"/>
      <c r="E69" s="427"/>
      <c r="F69" s="113">
        <v>6132</v>
      </c>
    </row>
    <row r="70" spans="1:6" ht="51.75" customHeight="1">
      <c r="A70" s="2" t="s">
        <v>755</v>
      </c>
      <c r="B70" s="409" t="s">
        <v>275</v>
      </c>
      <c r="C70" s="410"/>
      <c r="D70" s="410"/>
      <c r="E70" s="411"/>
      <c r="F70" s="113">
        <v>10</v>
      </c>
    </row>
    <row r="71" spans="1:6" ht="26.25" customHeight="1">
      <c r="A71" s="2" t="s">
        <v>756</v>
      </c>
      <c r="B71" s="406" t="s">
        <v>276</v>
      </c>
      <c r="C71" s="407"/>
      <c r="D71" s="407"/>
      <c r="E71" s="408"/>
      <c r="F71" s="113">
        <f>F69-F70</f>
        <v>6122</v>
      </c>
    </row>
    <row r="72" spans="1:6" ht="25.5" customHeight="1">
      <c r="A72" s="2" t="s">
        <v>757</v>
      </c>
      <c r="B72" s="406" t="s">
        <v>277</v>
      </c>
      <c r="C72" s="407"/>
      <c r="D72" s="407"/>
      <c r="E72" s="408"/>
      <c r="F72" s="113">
        <v>3737</v>
      </c>
    </row>
    <row r="73" spans="1:6" ht="27.75" customHeight="1">
      <c r="A73" s="2" t="s">
        <v>758</v>
      </c>
      <c r="B73" s="406" t="s">
        <v>278</v>
      </c>
      <c r="C73" s="407"/>
      <c r="D73" s="407"/>
      <c r="E73" s="408"/>
      <c r="F73" s="113">
        <v>1112</v>
      </c>
    </row>
    <row r="74" spans="1:6" ht="30.75" customHeight="1">
      <c r="A74" s="2" t="s">
        <v>759</v>
      </c>
      <c r="B74" s="409" t="s">
        <v>279</v>
      </c>
      <c r="C74" s="410"/>
      <c r="D74" s="410"/>
      <c r="E74" s="411"/>
      <c r="F74" s="113">
        <v>156</v>
      </c>
    </row>
    <row r="75" spans="1:6" ht="14.25" customHeight="1">
      <c r="A75" s="2" t="s">
        <v>760</v>
      </c>
      <c r="B75" s="406" t="s">
        <v>322</v>
      </c>
      <c r="C75" s="407"/>
      <c r="D75" s="407"/>
      <c r="E75" s="408"/>
      <c r="F75" s="113">
        <f>SUM(F72:F74)</f>
        <v>5005</v>
      </c>
    </row>
    <row r="76" spans="1:6" ht="15.75" customHeight="1">
      <c r="A76" s="2" t="s">
        <v>491</v>
      </c>
      <c r="B76" s="406" t="s">
        <v>280</v>
      </c>
      <c r="C76" s="407"/>
      <c r="D76" s="407"/>
      <c r="E76" s="408"/>
      <c r="F76" s="116">
        <f>F75/F71</f>
        <v>0.8175432865076773</v>
      </c>
    </row>
    <row r="77" ht="12.75">
      <c r="F77" s="117"/>
    </row>
    <row r="78" spans="2:6" ht="12.75">
      <c r="B78" s="3" t="s">
        <v>993</v>
      </c>
      <c r="F78" s="117"/>
    </row>
    <row r="79" spans="1:6" s="228" customFormat="1" ht="12.75">
      <c r="A79" s="217"/>
      <c r="F79" s="231"/>
    </row>
    <row r="80" spans="1:6" s="228" customFormat="1" ht="25.5" customHeight="1">
      <c r="A80" s="217"/>
      <c r="B80" s="428" t="s">
        <v>310</v>
      </c>
      <c r="C80" s="428"/>
      <c r="D80" s="428"/>
      <c r="E80" s="428"/>
      <c r="F80" s="231"/>
    </row>
    <row r="81" spans="1:6" s="228" customFormat="1" ht="12.75">
      <c r="A81" s="217"/>
      <c r="F81" s="231"/>
    </row>
    <row r="82" spans="1:6" s="228" customFormat="1" ht="12.75">
      <c r="A82" s="217"/>
      <c r="B82" s="232" t="s">
        <v>311</v>
      </c>
      <c r="F82" s="231"/>
    </row>
    <row r="83" spans="1:6" s="228" customFormat="1" ht="12.75" customHeight="1">
      <c r="A83" s="2" t="s">
        <v>742</v>
      </c>
      <c r="B83" s="405" t="s">
        <v>312</v>
      </c>
      <c r="C83" s="405"/>
      <c r="D83" s="405"/>
      <c r="E83" s="405"/>
      <c r="F83" s="115"/>
    </row>
    <row r="84" spans="1:6" s="228" customFormat="1" ht="51.75" customHeight="1">
      <c r="A84" s="29" t="s">
        <v>323</v>
      </c>
      <c r="B84" s="405" t="s">
        <v>313</v>
      </c>
      <c r="C84" s="405"/>
      <c r="D84" s="405"/>
      <c r="E84" s="405"/>
      <c r="F84" s="115"/>
    </row>
    <row r="85" spans="1:6" s="228" customFormat="1" ht="25.5" customHeight="1">
      <c r="A85" s="29" t="s">
        <v>324</v>
      </c>
      <c r="B85" s="405" t="s">
        <v>314</v>
      </c>
      <c r="C85" s="405"/>
      <c r="D85" s="405"/>
      <c r="E85" s="405"/>
      <c r="F85" s="115">
        <f>F83-F84</f>
        <v>0</v>
      </c>
    </row>
    <row r="86" spans="1:6" s="228" customFormat="1" ht="12.75" customHeight="1">
      <c r="A86" s="29" t="s">
        <v>325</v>
      </c>
      <c r="B86" s="405" t="s">
        <v>332</v>
      </c>
      <c r="C86" s="405"/>
      <c r="D86" s="405"/>
      <c r="E86" s="405"/>
      <c r="F86" s="115"/>
    </row>
    <row r="87" spans="1:6" s="228" customFormat="1" ht="12.75" customHeight="1">
      <c r="A87" s="2" t="s">
        <v>326</v>
      </c>
      <c r="B87" s="405" t="s">
        <v>333</v>
      </c>
      <c r="C87" s="405"/>
      <c r="D87" s="405"/>
      <c r="E87" s="405"/>
      <c r="F87" s="115"/>
    </row>
    <row r="88" spans="1:6" s="228" customFormat="1" ht="12.75" customHeight="1">
      <c r="A88" s="2" t="s">
        <v>327</v>
      </c>
      <c r="B88" s="405" t="s">
        <v>334</v>
      </c>
      <c r="C88" s="405"/>
      <c r="D88" s="405"/>
      <c r="E88" s="405"/>
      <c r="F88" s="115"/>
    </row>
    <row r="89" spans="1:6" s="228" customFormat="1" ht="25.5" customHeight="1">
      <c r="A89" s="2" t="s">
        <v>328</v>
      </c>
      <c r="B89" s="405" t="s">
        <v>335</v>
      </c>
      <c r="C89" s="405"/>
      <c r="D89" s="405"/>
      <c r="E89" s="405"/>
      <c r="F89" s="115"/>
    </row>
    <row r="90" spans="1:6" s="228" customFormat="1" ht="12.75" customHeight="1">
      <c r="A90" s="2" t="s">
        <v>329</v>
      </c>
      <c r="B90" s="405" t="s">
        <v>336</v>
      </c>
      <c r="C90" s="405"/>
      <c r="D90" s="405"/>
      <c r="E90" s="405"/>
      <c r="F90" s="115"/>
    </row>
    <row r="91" spans="1:6" s="228" customFormat="1" ht="12.75" customHeight="1">
      <c r="A91" s="2" t="s">
        <v>330</v>
      </c>
      <c r="B91" s="405" t="s">
        <v>337</v>
      </c>
      <c r="C91" s="405"/>
      <c r="D91" s="405"/>
      <c r="E91" s="405"/>
      <c r="F91" s="115"/>
    </row>
    <row r="92" spans="1:6" s="228" customFormat="1" ht="12.75" customHeight="1">
      <c r="A92" s="2" t="s">
        <v>331</v>
      </c>
      <c r="B92" s="405" t="s">
        <v>338</v>
      </c>
      <c r="C92" s="405"/>
      <c r="D92" s="405"/>
      <c r="E92" s="405"/>
      <c r="F92" s="115"/>
    </row>
    <row r="93" spans="1:6" s="228" customFormat="1" ht="12.75">
      <c r="A93" s="2"/>
      <c r="B93" s="54"/>
      <c r="C93" s="54"/>
      <c r="D93" s="54"/>
      <c r="E93" s="54"/>
      <c r="F93" s="233"/>
    </row>
    <row r="94" spans="1:6" s="228" customFormat="1" ht="12.75">
      <c r="A94" s="217"/>
      <c r="B94" s="232" t="s">
        <v>281</v>
      </c>
      <c r="F94" s="231"/>
    </row>
    <row r="95" spans="1:6" ht="12.75" customHeight="1">
      <c r="A95" s="2" t="s">
        <v>742</v>
      </c>
      <c r="B95" s="405" t="s">
        <v>282</v>
      </c>
      <c r="C95" s="405"/>
      <c r="D95" s="405"/>
      <c r="E95" s="405"/>
      <c r="F95" s="115"/>
    </row>
    <row r="96" spans="1:6" ht="51" customHeight="1">
      <c r="A96" s="29" t="s">
        <v>323</v>
      </c>
      <c r="B96" s="405" t="s">
        <v>283</v>
      </c>
      <c r="C96" s="405"/>
      <c r="D96" s="405"/>
      <c r="E96" s="405"/>
      <c r="F96" s="115"/>
    </row>
    <row r="97" spans="1:6" ht="27.75" customHeight="1">
      <c r="A97" s="29" t="s">
        <v>324</v>
      </c>
      <c r="B97" s="405" t="s">
        <v>284</v>
      </c>
      <c r="C97" s="405"/>
      <c r="D97" s="405"/>
      <c r="E97" s="405"/>
      <c r="F97" s="115">
        <f>F95-F96</f>
        <v>0</v>
      </c>
    </row>
    <row r="98" spans="1:6" ht="12.75" customHeight="1">
      <c r="A98" s="29" t="s">
        <v>325</v>
      </c>
      <c r="B98" s="405" t="s">
        <v>332</v>
      </c>
      <c r="C98" s="405"/>
      <c r="D98" s="405"/>
      <c r="E98" s="405"/>
      <c r="F98" s="115"/>
    </row>
    <row r="99" spans="1:6" ht="12.75" customHeight="1">
      <c r="A99" s="2" t="s">
        <v>326</v>
      </c>
      <c r="B99" s="405" t="s">
        <v>333</v>
      </c>
      <c r="C99" s="405"/>
      <c r="D99" s="405"/>
      <c r="E99" s="405"/>
      <c r="F99" s="115"/>
    </row>
    <row r="100" spans="1:6" ht="12.75" customHeight="1">
      <c r="A100" s="2" t="s">
        <v>327</v>
      </c>
      <c r="B100" s="405" t="s">
        <v>334</v>
      </c>
      <c r="C100" s="405"/>
      <c r="D100" s="405"/>
      <c r="E100" s="405"/>
      <c r="F100" s="115"/>
    </row>
    <row r="101" spans="1:6" ht="24.75" customHeight="1">
      <c r="A101" s="2" t="s">
        <v>328</v>
      </c>
      <c r="B101" s="405" t="s">
        <v>335</v>
      </c>
      <c r="C101" s="405"/>
      <c r="D101" s="405"/>
      <c r="E101" s="405"/>
      <c r="F101" s="115"/>
    </row>
    <row r="102" spans="1:6" ht="12.75" customHeight="1">
      <c r="A102" s="2" t="s">
        <v>329</v>
      </c>
      <c r="B102" s="405" t="s">
        <v>336</v>
      </c>
      <c r="C102" s="405"/>
      <c r="D102" s="405"/>
      <c r="E102" s="405"/>
      <c r="F102" s="115"/>
    </row>
    <row r="103" spans="1:6" ht="12.75" customHeight="1">
      <c r="A103" s="2" t="s">
        <v>330</v>
      </c>
      <c r="B103" s="405" t="s">
        <v>337</v>
      </c>
      <c r="C103" s="405"/>
      <c r="D103" s="405"/>
      <c r="E103" s="405"/>
      <c r="F103" s="115"/>
    </row>
    <row r="104" spans="1:6" ht="12.75" customHeight="1">
      <c r="A104" s="2" t="s">
        <v>331</v>
      </c>
      <c r="B104" s="405" t="s">
        <v>338</v>
      </c>
      <c r="C104" s="405"/>
      <c r="D104" s="405"/>
      <c r="E104" s="405"/>
      <c r="F104" s="115"/>
    </row>
    <row r="106" ht="12.75">
      <c r="B106" s="3" t="s">
        <v>741</v>
      </c>
    </row>
    <row r="107" spans="2:6" ht="65.25" customHeight="1">
      <c r="B107" s="397" t="s">
        <v>315</v>
      </c>
      <c r="C107" s="397"/>
      <c r="D107" s="397"/>
      <c r="E107" s="397"/>
      <c r="F107" s="397"/>
    </row>
    <row r="108" spans="1:6" ht="51.75" customHeight="1">
      <c r="A108" s="2" t="s">
        <v>339</v>
      </c>
      <c r="B108" s="405" t="s">
        <v>316</v>
      </c>
      <c r="C108" s="405"/>
      <c r="D108" s="405"/>
      <c r="E108" s="405"/>
      <c r="F108" s="31">
        <v>0.931</v>
      </c>
    </row>
  </sheetData>
  <sheetProtection/>
  <mergeCells count="61">
    <mergeCell ref="B108:E108"/>
    <mergeCell ref="B100:E100"/>
    <mergeCell ref="B101:E101"/>
    <mergeCell ref="B102:E102"/>
    <mergeCell ref="B103:E103"/>
    <mergeCell ref="B96:E96"/>
    <mergeCell ref="B97:E97"/>
    <mergeCell ref="B98:E98"/>
    <mergeCell ref="B99:E99"/>
    <mergeCell ref="B104:E104"/>
    <mergeCell ref="B107:F107"/>
    <mergeCell ref="B76:E76"/>
    <mergeCell ref="B95:E95"/>
    <mergeCell ref="B80:E80"/>
    <mergeCell ref="B83:E83"/>
    <mergeCell ref="B84:E84"/>
    <mergeCell ref="B85:E85"/>
    <mergeCell ref="B86:E86"/>
    <mergeCell ref="B87:E87"/>
    <mergeCell ref="B70:E70"/>
    <mergeCell ref="B71:E71"/>
    <mergeCell ref="B73:E73"/>
    <mergeCell ref="B72:E72"/>
    <mergeCell ref="B74:E74"/>
    <mergeCell ref="B75:E75"/>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92:E92"/>
    <mergeCell ref="B88:E88"/>
    <mergeCell ref="B89:E89"/>
    <mergeCell ref="B90:E90"/>
    <mergeCell ref="B91:E91"/>
    <mergeCell ref="B62:E62"/>
    <mergeCell ref="B63:E63"/>
    <mergeCell ref="B64:E64"/>
    <mergeCell ref="B65:E65"/>
    <mergeCell ref="B69:E6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271"/>
  <sheetViews>
    <sheetView zoomScalePageLayoutView="0" workbookViewId="0" topLeftCell="A1">
      <selection activeCell="A1" sqref="A1:G1"/>
    </sheetView>
  </sheetViews>
  <sheetFormatPr defaultColWidth="9.140625" defaultRowHeight="12.75"/>
  <cols>
    <col min="1" max="1" width="4.421875" style="1" customWidth="1"/>
    <col min="2" max="2" width="27.00390625" style="0" customWidth="1"/>
    <col min="3" max="6" width="14.7109375" style="0" customWidth="1"/>
    <col min="7" max="7" width="18.00390625" style="0" customWidth="1"/>
  </cols>
  <sheetData>
    <row r="1" spans="1:7" ht="17.25">
      <c r="A1" s="395" t="s">
        <v>340</v>
      </c>
      <c r="B1" s="474"/>
      <c r="C1" s="474"/>
      <c r="D1" s="474"/>
      <c r="E1" s="474"/>
      <c r="F1" s="474"/>
      <c r="G1" s="474"/>
    </row>
    <row r="3" ht="15">
      <c r="B3" s="25" t="s">
        <v>341</v>
      </c>
    </row>
    <row r="4" spans="1:7" ht="93" customHeight="1">
      <c r="A4" s="2" t="s">
        <v>442</v>
      </c>
      <c r="B4" s="460" t="s">
        <v>317</v>
      </c>
      <c r="C4" s="461"/>
      <c r="D4" s="461"/>
      <c r="E4" s="461"/>
      <c r="F4" s="461"/>
      <c r="G4" s="396"/>
    </row>
    <row r="5" spans="1:6" ht="12.75" customHeight="1">
      <c r="A5" s="2" t="s">
        <v>442</v>
      </c>
      <c r="B5" s="406" t="s">
        <v>198</v>
      </c>
      <c r="C5" s="429"/>
      <c r="D5" s="430"/>
      <c r="E5" s="350"/>
      <c r="F5" s="367">
        <v>11416</v>
      </c>
    </row>
    <row r="6" spans="1:6" ht="12.75">
      <c r="A6" s="2" t="s">
        <v>442</v>
      </c>
      <c r="B6" s="459" t="s">
        <v>199</v>
      </c>
      <c r="C6" s="436"/>
      <c r="D6" s="437"/>
      <c r="E6" s="349"/>
      <c r="F6" s="47">
        <v>10161</v>
      </c>
    </row>
    <row r="7" spans="1:6" ht="12.75">
      <c r="A7" s="2"/>
      <c r="B7" s="459" t="s">
        <v>1024</v>
      </c>
      <c r="C7" s="436"/>
      <c r="D7" s="437"/>
      <c r="E7" s="349"/>
      <c r="F7" s="47">
        <v>68</v>
      </c>
    </row>
    <row r="8" spans="1:6" ht="12.75">
      <c r="A8" s="2" t="s">
        <v>442</v>
      </c>
      <c r="B8" s="459" t="s">
        <v>200</v>
      </c>
      <c r="C8" s="436"/>
      <c r="D8" s="437"/>
      <c r="E8" s="349"/>
      <c r="F8" s="47">
        <v>7866</v>
      </c>
    </row>
    <row r="9" spans="1:6" ht="12.75">
      <c r="A9" s="2" t="s">
        <v>442</v>
      </c>
      <c r="B9" s="459" t="s">
        <v>573</v>
      </c>
      <c r="C9" s="436"/>
      <c r="D9" s="437"/>
      <c r="E9" s="349"/>
      <c r="F9" s="47">
        <v>7457</v>
      </c>
    </row>
    <row r="10" spans="1:6" ht="12.75">
      <c r="A10" s="2"/>
      <c r="B10" s="459" t="s">
        <v>1025</v>
      </c>
      <c r="C10" s="436"/>
      <c r="D10" s="437"/>
      <c r="E10" s="349"/>
      <c r="F10" s="47">
        <v>38</v>
      </c>
    </row>
    <row r="11" spans="1:6" ht="12.75">
      <c r="A11" s="2" t="s">
        <v>442</v>
      </c>
      <c r="B11" s="459" t="s">
        <v>561</v>
      </c>
      <c r="C11" s="436"/>
      <c r="D11" s="437"/>
      <c r="E11" s="349"/>
      <c r="F11" s="47">
        <v>3640</v>
      </c>
    </row>
    <row r="12" spans="1:6" ht="12.75">
      <c r="A12" s="2" t="s">
        <v>442</v>
      </c>
      <c r="B12" s="462" t="s">
        <v>562</v>
      </c>
      <c r="C12" s="436"/>
      <c r="D12" s="437"/>
      <c r="E12" s="349"/>
      <c r="F12" s="47" t="s">
        <v>1026</v>
      </c>
    </row>
    <row r="13" ht="12.75">
      <c r="A13" s="2"/>
    </row>
    <row r="14" spans="1:6" ht="12.75">
      <c r="A14" s="2" t="s">
        <v>442</v>
      </c>
      <c r="B14" s="463" t="s">
        <v>563</v>
      </c>
      <c r="C14" s="436"/>
      <c r="D14" s="437"/>
      <c r="E14" s="349"/>
      <c r="F14" s="47">
        <v>3301</v>
      </c>
    </row>
    <row r="15" spans="1:6" ht="12.75">
      <c r="A15" s="2" t="s">
        <v>442</v>
      </c>
      <c r="B15" s="462" t="s">
        <v>564</v>
      </c>
      <c r="C15" s="436"/>
      <c r="D15" s="437"/>
      <c r="E15" s="349"/>
      <c r="F15" s="47" t="s">
        <v>1026</v>
      </c>
    </row>
    <row r="16" spans="2:6" ht="12.75">
      <c r="B16" s="459" t="s">
        <v>1027</v>
      </c>
      <c r="C16" s="436"/>
      <c r="D16" s="437"/>
      <c r="E16" s="349"/>
      <c r="F16" s="47">
        <v>7</v>
      </c>
    </row>
    <row r="17" spans="1:7" ht="29.25" customHeight="1">
      <c r="A17" s="2" t="s">
        <v>443</v>
      </c>
      <c r="B17" s="460" t="s">
        <v>565</v>
      </c>
      <c r="C17" s="461"/>
      <c r="D17" s="461"/>
      <c r="E17" s="461"/>
      <c r="F17" s="461"/>
      <c r="G17" s="396"/>
    </row>
    <row r="18" spans="1:7" ht="12.75">
      <c r="A18" s="2"/>
      <c r="B18" s="455"/>
      <c r="C18" s="456"/>
      <c r="D18" s="456"/>
      <c r="E18" s="358"/>
      <c r="F18" s="37" t="s">
        <v>1017</v>
      </c>
      <c r="G18" s="37" t="s">
        <v>1018</v>
      </c>
    </row>
    <row r="19" spans="1:7" ht="12.75">
      <c r="A19" s="2" t="s">
        <v>443</v>
      </c>
      <c r="B19" s="465" t="s">
        <v>342</v>
      </c>
      <c r="C19" s="465"/>
      <c r="D19" s="465"/>
      <c r="E19" s="47"/>
      <c r="F19" s="37" t="s">
        <v>577</v>
      </c>
      <c r="G19" s="37"/>
    </row>
    <row r="20" spans="1:7" ht="12.75">
      <c r="A20" s="2" t="s">
        <v>443</v>
      </c>
      <c r="B20" s="466" t="s">
        <v>318</v>
      </c>
      <c r="C20" s="466"/>
      <c r="D20" s="466"/>
      <c r="E20" s="90"/>
      <c r="F20" s="45"/>
      <c r="G20" s="33"/>
    </row>
    <row r="21" spans="1:7" ht="12.75">
      <c r="A21" s="2" t="s">
        <v>443</v>
      </c>
      <c r="B21" s="467" t="s">
        <v>478</v>
      </c>
      <c r="C21" s="468"/>
      <c r="D21" s="469"/>
      <c r="E21" s="342"/>
      <c r="F21" s="9">
        <v>1189</v>
      </c>
      <c r="G21" s="30"/>
    </row>
    <row r="22" spans="1:7" ht="12.75">
      <c r="A22" s="2" t="s">
        <v>443</v>
      </c>
      <c r="B22" s="470" t="s">
        <v>956</v>
      </c>
      <c r="C22" s="470"/>
      <c r="D22" s="470"/>
      <c r="E22" s="343"/>
      <c r="F22" s="9">
        <v>633</v>
      </c>
      <c r="G22" s="30"/>
    </row>
    <row r="23" spans="1:7" ht="12.75">
      <c r="A23" s="2" t="s">
        <v>443</v>
      </c>
      <c r="B23" s="464" t="s">
        <v>957</v>
      </c>
      <c r="C23" s="464"/>
      <c r="D23" s="464"/>
      <c r="E23" s="368"/>
      <c r="F23" s="92">
        <v>605</v>
      </c>
      <c r="G23" s="9"/>
    </row>
    <row r="24" spans="1:7" ht="12.75">
      <c r="A24" s="2" t="s">
        <v>443</v>
      </c>
      <c r="B24" s="369" t="s">
        <v>479</v>
      </c>
      <c r="C24" s="343"/>
      <c r="D24" s="343"/>
      <c r="E24" s="343"/>
      <c r="F24" s="9"/>
      <c r="G24" s="9" t="s">
        <v>1018</v>
      </c>
    </row>
    <row r="25" spans="1:7" ht="12.75">
      <c r="A25" s="2" t="s">
        <v>443</v>
      </c>
      <c r="B25" s="471" t="s">
        <v>480</v>
      </c>
      <c r="C25" s="470"/>
      <c r="D25" s="343"/>
      <c r="E25" s="343"/>
      <c r="F25" s="9"/>
      <c r="G25" s="9"/>
    </row>
    <row r="26" spans="1:7" ht="12.75">
      <c r="A26" s="2" t="s">
        <v>443</v>
      </c>
      <c r="B26" s="471" t="s">
        <v>481</v>
      </c>
      <c r="C26" s="470"/>
      <c r="D26" s="343"/>
      <c r="E26" s="343"/>
      <c r="F26" s="9"/>
      <c r="G26" s="9"/>
    </row>
    <row r="27" spans="2:5" ht="12.75">
      <c r="B27" s="6"/>
      <c r="C27" s="6"/>
      <c r="D27" s="6"/>
      <c r="E27" s="6"/>
    </row>
    <row r="28" spans="1:2" ht="15">
      <c r="A28" s="50"/>
      <c r="B28" s="25" t="s">
        <v>343</v>
      </c>
    </row>
    <row r="29" spans="1:2" ht="12.75">
      <c r="A29" s="2" t="s">
        <v>441</v>
      </c>
      <c r="B29" s="3" t="s">
        <v>367</v>
      </c>
    </row>
    <row r="30" spans="1:7" ht="25.5" customHeight="1">
      <c r="A30" s="2" t="s">
        <v>441</v>
      </c>
      <c r="B30" s="405" t="s">
        <v>344</v>
      </c>
      <c r="C30" s="405"/>
      <c r="D30" s="37" t="s">
        <v>577</v>
      </c>
      <c r="E30" s="123"/>
      <c r="G30" s="33"/>
    </row>
    <row r="31" spans="1:7" ht="24.75" customHeight="1">
      <c r="A31" s="2" t="s">
        <v>441</v>
      </c>
      <c r="B31" s="444" t="s">
        <v>958</v>
      </c>
      <c r="C31" s="405"/>
      <c r="D31" s="37"/>
      <c r="E31" s="123"/>
      <c r="G31" s="33"/>
    </row>
    <row r="32" spans="1:7" ht="12.75" customHeight="1">
      <c r="A32" s="2" t="s">
        <v>441</v>
      </c>
      <c r="B32" s="405" t="s">
        <v>959</v>
      </c>
      <c r="C32" s="405"/>
      <c r="D32" s="37"/>
      <c r="E32" s="123"/>
      <c r="G32" s="33"/>
    </row>
    <row r="34" spans="1:7" ht="29.25" customHeight="1">
      <c r="A34" s="2" t="s">
        <v>444</v>
      </c>
      <c r="B34" s="472" t="s">
        <v>115</v>
      </c>
      <c r="C34" s="472"/>
      <c r="D34" s="472"/>
      <c r="E34" s="472"/>
      <c r="F34" s="472"/>
      <c r="G34" s="396"/>
    </row>
    <row r="35" spans="1:7" ht="12.75">
      <c r="A35" s="2" t="s">
        <v>444</v>
      </c>
      <c r="B35" s="405" t="s">
        <v>960</v>
      </c>
      <c r="C35" s="405"/>
      <c r="D35" s="37" t="s">
        <v>577</v>
      </c>
      <c r="E35" s="123"/>
      <c r="G35" s="33"/>
    </row>
    <row r="36" spans="1:7" ht="12.75">
      <c r="A36" s="2" t="s">
        <v>444</v>
      </c>
      <c r="B36" s="444" t="s">
        <v>961</v>
      </c>
      <c r="C36" s="405"/>
      <c r="D36" s="37"/>
      <c r="E36" s="123"/>
      <c r="G36" s="33"/>
    </row>
    <row r="37" spans="1:7" ht="12.75" customHeight="1">
      <c r="A37" s="2" t="s">
        <v>444</v>
      </c>
      <c r="B37" s="405" t="s">
        <v>962</v>
      </c>
      <c r="C37" s="405"/>
      <c r="D37" s="37"/>
      <c r="E37" s="123"/>
      <c r="G37" s="33"/>
    </row>
    <row r="39" spans="1:7" ht="54.75" customHeight="1">
      <c r="A39" s="2" t="s">
        <v>445</v>
      </c>
      <c r="B39" s="460" t="s">
        <v>436</v>
      </c>
      <c r="C39" s="475"/>
      <c r="D39" s="475"/>
      <c r="E39" s="475"/>
      <c r="F39" s="475"/>
      <c r="G39" s="396"/>
    </row>
    <row r="40" spans="1:7" ht="24">
      <c r="A40" s="2" t="s">
        <v>445</v>
      </c>
      <c r="B40" s="200"/>
      <c r="C40" s="34" t="s">
        <v>116</v>
      </c>
      <c r="D40" s="35" t="s">
        <v>117</v>
      </c>
      <c r="E40" s="370"/>
      <c r="F40" s="51"/>
      <c r="G40" s="36"/>
    </row>
    <row r="41" spans="1:7" ht="12.75">
      <c r="A41" s="2" t="s">
        <v>445</v>
      </c>
      <c r="B41" s="49" t="s">
        <v>118</v>
      </c>
      <c r="C41" s="37" t="s">
        <v>1028</v>
      </c>
      <c r="D41" s="38"/>
      <c r="E41" s="123"/>
      <c r="G41" s="36"/>
    </row>
    <row r="42" spans="1:7" ht="12.75">
      <c r="A42" s="2" t="s">
        <v>445</v>
      </c>
      <c r="B42" s="49" t="s">
        <v>119</v>
      </c>
      <c r="C42" s="37">
        <v>4</v>
      </c>
      <c r="D42" s="38"/>
      <c r="E42" s="123"/>
      <c r="G42" s="36"/>
    </row>
    <row r="43" spans="1:7" ht="12.75">
      <c r="A43" s="2" t="s">
        <v>445</v>
      </c>
      <c r="B43" s="49" t="s">
        <v>120</v>
      </c>
      <c r="C43" s="37" t="s">
        <v>1029</v>
      </c>
      <c r="D43" s="38"/>
      <c r="G43" s="36"/>
    </row>
    <row r="44" spans="1:7" ht="12.75">
      <c r="A44" s="2" t="s">
        <v>445</v>
      </c>
      <c r="B44" s="49" t="s">
        <v>121</v>
      </c>
      <c r="C44" s="37"/>
      <c r="D44" s="38"/>
      <c r="G44" s="36"/>
    </row>
    <row r="45" spans="1:7" ht="26.25">
      <c r="A45" s="2" t="s">
        <v>445</v>
      </c>
      <c r="B45" s="52" t="s">
        <v>368</v>
      </c>
      <c r="C45" s="37">
        <v>2</v>
      </c>
      <c r="D45" s="38"/>
      <c r="G45" s="36"/>
    </row>
    <row r="46" spans="1:7" ht="12.75">
      <c r="A46" s="2" t="s">
        <v>445</v>
      </c>
      <c r="B46" s="49" t="s">
        <v>122</v>
      </c>
      <c r="C46" s="37">
        <v>2</v>
      </c>
      <c r="D46" s="38"/>
      <c r="G46" s="36"/>
    </row>
    <row r="47" spans="1:7" ht="12.75">
      <c r="A47" s="2" t="s">
        <v>445</v>
      </c>
      <c r="B47" s="49" t="s">
        <v>123</v>
      </c>
      <c r="C47" s="37">
        <v>2</v>
      </c>
      <c r="D47" s="38"/>
      <c r="G47" s="36"/>
    </row>
    <row r="48" spans="1:7" ht="12.75">
      <c r="A48" s="2" t="s">
        <v>445</v>
      </c>
      <c r="B48" s="49" t="s">
        <v>124</v>
      </c>
      <c r="C48" s="37"/>
      <c r="D48" s="38"/>
      <c r="G48" s="36"/>
    </row>
    <row r="49" spans="1:7" ht="13.5" thickBot="1">
      <c r="A49" s="2" t="s">
        <v>445</v>
      </c>
      <c r="B49" s="322" t="s">
        <v>125</v>
      </c>
      <c r="C49" s="37" t="s">
        <v>1030</v>
      </c>
      <c r="D49" s="38"/>
      <c r="E49" s="123"/>
      <c r="G49" s="36"/>
    </row>
    <row r="50" spans="1:7" ht="13.5" thickBot="1">
      <c r="A50" s="2" t="s">
        <v>445</v>
      </c>
      <c r="B50" s="323" t="s">
        <v>319</v>
      </c>
      <c r="C50" s="38"/>
      <c r="D50" s="38"/>
      <c r="E50" s="123"/>
      <c r="G50" s="36"/>
    </row>
    <row r="51" spans="1:7" ht="13.5" thickBot="1">
      <c r="A51" s="2" t="s">
        <v>445</v>
      </c>
      <c r="B51" s="323" t="s">
        <v>320</v>
      </c>
      <c r="C51" s="38"/>
      <c r="D51" s="38"/>
      <c r="E51" s="123"/>
      <c r="G51" s="36"/>
    </row>
    <row r="52" spans="1:7" ht="12.75">
      <c r="A52" s="2" t="s">
        <v>445</v>
      </c>
      <c r="B52" s="324" t="s">
        <v>437</v>
      </c>
      <c r="C52" s="37"/>
      <c r="D52" s="38"/>
      <c r="E52" s="123"/>
      <c r="G52" s="36"/>
    </row>
    <row r="53" spans="2:7" ht="12.75">
      <c r="B53" s="476" t="s">
        <v>1031</v>
      </c>
      <c r="C53" s="396"/>
      <c r="D53" s="396"/>
      <c r="E53" s="396"/>
      <c r="F53" s="396"/>
      <c r="G53" s="396"/>
    </row>
    <row r="54" spans="2:7" ht="12.75">
      <c r="B54" s="396" t="s">
        <v>1032</v>
      </c>
      <c r="C54" s="396"/>
      <c r="D54" s="396"/>
      <c r="E54" s="396"/>
      <c r="F54" s="396"/>
      <c r="G54" s="396"/>
    </row>
    <row r="55" ht="38.25" customHeight="1">
      <c r="B55" s="39" t="s">
        <v>126</v>
      </c>
    </row>
    <row r="56" spans="1:7" ht="12.75">
      <c r="A56" s="2" t="s">
        <v>446</v>
      </c>
      <c r="B56" s="477" t="s">
        <v>438</v>
      </c>
      <c r="C56" s="478"/>
      <c r="D56" s="478"/>
      <c r="E56" s="478"/>
      <c r="F56" s="478"/>
      <c r="G56" s="396"/>
    </row>
    <row r="57" spans="1:7" ht="12.75" customHeight="1">
      <c r="A57" s="2" t="s">
        <v>446</v>
      </c>
      <c r="B57" s="473" t="s">
        <v>439</v>
      </c>
      <c r="C57" s="465"/>
      <c r="D57" s="465"/>
      <c r="E57" s="47"/>
      <c r="F57" s="40"/>
      <c r="G57" s="33"/>
    </row>
    <row r="58" spans="1:7" ht="12.75" customHeight="1">
      <c r="A58" s="2" t="s">
        <v>446</v>
      </c>
      <c r="B58" s="445" t="s">
        <v>994</v>
      </c>
      <c r="C58" s="405"/>
      <c r="D58" s="405"/>
      <c r="E58" s="8"/>
      <c r="F58" s="145"/>
      <c r="G58" s="33"/>
    </row>
    <row r="59" spans="1:7" ht="12.75" customHeight="1">
      <c r="A59" s="2" t="s">
        <v>446</v>
      </c>
      <c r="B59" s="445" t="s">
        <v>996</v>
      </c>
      <c r="C59" s="445"/>
      <c r="D59" s="445"/>
      <c r="E59" s="46"/>
      <c r="F59" s="40"/>
      <c r="G59" s="33"/>
    </row>
    <row r="60" spans="1:7" ht="12.75">
      <c r="A60" s="2" t="s">
        <v>446</v>
      </c>
      <c r="B60" s="445" t="s">
        <v>995</v>
      </c>
      <c r="C60" s="445"/>
      <c r="D60" s="445"/>
      <c r="E60" s="46"/>
      <c r="F60" s="40"/>
      <c r="G60" s="33"/>
    </row>
    <row r="61" spans="1:7" ht="12.75">
      <c r="A61" s="2" t="s">
        <v>446</v>
      </c>
      <c r="B61" s="457" t="s">
        <v>440</v>
      </c>
      <c r="C61" s="458"/>
      <c r="D61" s="458"/>
      <c r="E61" s="360"/>
      <c r="F61" s="249"/>
      <c r="G61" s="33"/>
    </row>
    <row r="62" spans="2:6" ht="12.75">
      <c r="B62" s="479"/>
      <c r="C62" s="466"/>
      <c r="D62" s="466"/>
      <c r="E62" s="90"/>
      <c r="F62" s="48"/>
    </row>
    <row r="63" spans="2:5" ht="28.5" customHeight="1">
      <c r="B63" s="6"/>
      <c r="C63" s="6"/>
      <c r="D63" s="6"/>
      <c r="E63" s="6"/>
    </row>
    <row r="64" spans="1:7" ht="12.75">
      <c r="A64" s="2" t="s">
        <v>447</v>
      </c>
      <c r="B64" s="480" t="s">
        <v>127</v>
      </c>
      <c r="C64" s="480"/>
      <c r="D64" s="480"/>
      <c r="E64" s="480"/>
      <c r="F64" s="480"/>
      <c r="G64" s="481"/>
    </row>
    <row r="65" spans="1:7" ht="12.75">
      <c r="A65" s="2" t="s">
        <v>447</v>
      </c>
      <c r="B65" s="98"/>
      <c r="C65" s="40" t="s">
        <v>128</v>
      </c>
      <c r="D65" s="40" t="s">
        <v>129</v>
      </c>
      <c r="E65" s="40"/>
      <c r="F65" s="40" t="s">
        <v>130</v>
      </c>
      <c r="G65" s="40" t="s">
        <v>131</v>
      </c>
    </row>
    <row r="66" spans="1:7" ht="13.5">
      <c r="A66" s="2" t="s">
        <v>447</v>
      </c>
      <c r="B66" s="80" t="s">
        <v>132</v>
      </c>
      <c r="C66" s="81"/>
      <c r="D66" s="81"/>
      <c r="E66" s="81"/>
      <c r="F66" s="81"/>
      <c r="G66" s="82"/>
    </row>
    <row r="67" spans="1:7" ht="26.25">
      <c r="A67" s="2" t="s">
        <v>447</v>
      </c>
      <c r="B67" s="303" t="s">
        <v>482</v>
      </c>
      <c r="C67" s="37" t="s">
        <v>577</v>
      </c>
      <c r="D67" s="37"/>
      <c r="E67" s="37"/>
      <c r="F67" s="37"/>
      <c r="G67" s="37"/>
    </row>
    <row r="68" spans="1:7" ht="12.75">
      <c r="A68" s="2" t="s">
        <v>447</v>
      </c>
      <c r="B68" s="41" t="s">
        <v>133</v>
      </c>
      <c r="C68" s="37" t="s">
        <v>577</v>
      </c>
      <c r="D68" s="37"/>
      <c r="E68" s="37"/>
      <c r="F68" s="37"/>
      <c r="G68" s="37"/>
    </row>
    <row r="69" spans="1:7" ht="12.75">
      <c r="A69" s="2" t="s">
        <v>447</v>
      </c>
      <c r="B69" s="304" t="s">
        <v>483</v>
      </c>
      <c r="C69" s="37" t="s">
        <v>577</v>
      </c>
      <c r="D69" s="37"/>
      <c r="E69" s="37"/>
      <c r="F69" s="37"/>
      <c r="G69" s="37"/>
    </row>
    <row r="70" spans="1:7" ht="12.75">
      <c r="A70" s="2" t="s">
        <v>447</v>
      </c>
      <c r="B70" s="41" t="s">
        <v>135</v>
      </c>
      <c r="C70" s="37" t="s">
        <v>577</v>
      </c>
      <c r="D70" s="37"/>
      <c r="E70" s="37"/>
      <c r="F70" s="37"/>
      <c r="G70" s="37"/>
    </row>
    <row r="71" spans="1:7" ht="12.75">
      <c r="A71" s="2" t="s">
        <v>447</v>
      </c>
      <c r="B71" s="305" t="s">
        <v>484</v>
      </c>
      <c r="C71" s="37" t="s">
        <v>577</v>
      </c>
      <c r="D71" s="37"/>
      <c r="E71" s="37"/>
      <c r="F71" s="37"/>
      <c r="G71" s="37"/>
    </row>
    <row r="72" spans="1:7" ht="12.75">
      <c r="A72" s="2" t="s">
        <v>447</v>
      </c>
      <c r="B72" s="41" t="s">
        <v>134</v>
      </c>
      <c r="C72" s="37"/>
      <c r="D72" s="37"/>
      <c r="E72" s="37"/>
      <c r="F72" s="37"/>
      <c r="G72" s="37" t="s">
        <v>577</v>
      </c>
    </row>
    <row r="73" spans="1:7" ht="13.5">
      <c r="A73" s="2" t="s">
        <v>447</v>
      </c>
      <c r="B73" s="80" t="s">
        <v>136</v>
      </c>
      <c r="C73" s="81"/>
      <c r="D73" s="81"/>
      <c r="E73" s="81"/>
      <c r="F73" s="81"/>
      <c r="G73" s="82"/>
    </row>
    <row r="74" spans="1:7" ht="12.75">
      <c r="A74" s="2" t="s">
        <v>447</v>
      </c>
      <c r="B74" s="41" t="s">
        <v>137</v>
      </c>
      <c r="C74" s="37"/>
      <c r="D74" s="37"/>
      <c r="E74" s="37"/>
      <c r="F74" s="37"/>
      <c r="G74" s="37" t="s">
        <v>577</v>
      </c>
    </row>
    <row r="75" spans="1:7" ht="12.75">
      <c r="A75" s="2" t="s">
        <v>447</v>
      </c>
      <c r="B75" s="41" t="s">
        <v>138</v>
      </c>
      <c r="C75" s="37"/>
      <c r="D75" s="37" t="s">
        <v>577</v>
      </c>
      <c r="E75" s="37"/>
      <c r="F75" s="37"/>
      <c r="G75" s="37"/>
    </row>
    <row r="76" spans="1:7" ht="12.75">
      <c r="A76" s="2" t="s">
        <v>447</v>
      </c>
      <c r="B76" s="41" t="s">
        <v>139</v>
      </c>
      <c r="C76" s="37"/>
      <c r="D76" s="37" t="s">
        <v>577</v>
      </c>
      <c r="E76" s="37"/>
      <c r="F76" s="37"/>
      <c r="G76" s="37"/>
    </row>
    <row r="77" spans="1:7" ht="12.75">
      <c r="A77" s="2" t="s">
        <v>447</v>
      </c>
      <c r="B77" s="41" t="s">
        <v>140</v>
      </c>
      <c r="C77" s="37"/>
      <c r="D77" s="37" t="s">
        <v>577</v>
      </c>
      <c r="E77" s="37"/>
      <c r="F77" s="37"/>
      <c r="G77" s="37"/>
    </row>
    <row r="78" spans="1:7" ht="12.75">
      <c r="A78" s="2" t="s">
        <v>447</v>
      </c>
      <c r="B78" s="305" t="s">
        <v>485</v>
      </c>
      <c r="C78" s="37"/>
      <c r="D78" s="37" t="s">
        <v>577</v>
      </c>
      <c r="E78" s="37"/>
      <c r="F78" s="37"/>
      <c r="G78" s="37"/>
    </row>
    <row r="79" spans="1:7" ht="12.75">
      <c r="A79" s="2" t="s">
        <v>447</v>
      </c>
      <c r="B79" s="41" t="s">
        <v>141</v>
      </c>
      <c r="C79" s="37"/>
      <c r="D79" s="37"/>
      <c r="E79" s="37"/>
      <c r="F79" s="37"/>
      <c r="G79" s="37" t="s">
        <v>582</v>
      </c>
    </row>
    <row r="80" spans="1:7" ht="12.75">
      <c r="A80" s="2" t="s">
        <v>447</v>
      </c>
      <c r="B80" s="41" t="s">
        <v>142</v>
      </c>
      <c r="C80" s="37"/>
      <c r="D80" s="37"/>
      <c r="E80" s="37"/>
      <c r="F80" s="37" t="s">
        <v>582</v>
      </c>
      <c r="G80" s="37"/>
    </row>
    <row r="81" spans="1:7" ht="12.75">
      <c r="A81" s="2" t="s">
        <v>447</v>
      </c>
      <c r="B81" s="41" t="s">
        <v>143</v>
      </c>
      <c r="C81" s="37"/>
      <c r="D81" s="37"/>
      <c r="E81" s="37"/>
      <c r="F81" s="37" t="s">
        <v>582</v>
      </c>
      <c r="G81" s="37"/>
    </row>
    <row r="82" spans="1:7" ht="26.25">
      <c r="A82" s="2" t="s">
        <v>447</v>
      </c>
      <c r="B82" s="53" t="s">
        <v>144</v>
      </c>
      <c r="C82" s="37"/>
      <c r="D82" s="37"/>
      <c r="E82" s="37"/>
      <c r="F82" s="37"/>
      <c r="G82" s="37" t="s">
        <v>582</v>
      </c>
    </row>
    <row r="83" spans="1:7" ht="12.75">
      <c r="A83" s="2" t="s">
        <v>447</v>
      </c>
      <c r="B83" s="305" t="s">
        <v>486</v>
      </c>
      <c r="C83" s="37"/>
      <c r="D83" s="37"/>
      <c r="E83" s="37"/>
      <c r="F83" s="37" t="s">
        <v>582</v>
      </c>
      <c r="G83" s="37"/>
    </row>
    <row r="84" spans="1:7" ht="12.75">
      <c r="A84" s="2" t="s">
        <v>447</v>
      </c>
      <c r="B84" s="41" t="s">
        <v>146</v>
      </c>
      <c r="C84" s="37"/>
      <c r="D84" s="37" t="s">
        <v>582</v>
      </c>
      <c r="E84" s="37"/>
      <c r="F84" s="37"/>
      <c r="G84" s="37"/>
    </row>
    <row r="85" spans="1:7" ht="12.75">
      <c r="A85" s="2" t="s">
        <v>447</v>
      </c>
      <c r="B85" s="41" t="s">
        <v>147</v>
      </c>
      <c r="C85" s="37"/>
      <c r="D85" s="37" t="s">
        <v>582</v>
      </c>
      <c r="E85" s="37"/>
      <c r="F85" s="37"/>
      <c r="G85" s="37"/>
    </row>
    <row r="86" spans="1:7" ht="12.75">
      <c r="A86" s="2" t="s">
        <v>447</v>
      </c>
      <c r="B86" s="305" t="s">
        <v>487</v>
      </c>
      <c r="C86" s="37"/>
      <c r="D86" s="37"/>
      <c r="E86" s="37"/>
      <c r="F86" s="37"/>
      <c r="G86" s="37" t="s">
        <v>577</v>
      </c>
    </row>
    <row r="88" ht="15">
      <c r="B88" s="25" t="s">
        <v>148</v>
      </c>
    </row>
    <row r="89" spans="1:8" ht="12.75">
      <c r="A89" s="2" t="s">
        <v>448</v>
      </c>
      <c r="B89" s="59" t="s">
        <v>464</v>
      </c>
      <c r="C89" s="55"/>
      <c r="D89" s="55"/>
      <c r="E89" s="55"/>
      <c r="F89" s="55"/>
      <c r="G89" s="55"/>
      <c r="H89" s="55"/>
    </row>
    <row r="90" spans="1:8" ht="39.75" customHeight="1">
      <c r="A90" s="2"/>
      <c r="B90" s="455"/>
      <c r="C90" s="456"/>
      <c r="D90" s="456"/>
      <c r="E90" s="358"/>
      <c r="F90" s="37" t="s">
        <v>1017</v>
      </c>
      <c r="G90" s="37" t="s">
        <v>1018</v>
      </c>
      <c r="H90" s="55"/>
    </row>
    <row r="91" spans="1:8" ht="26.25" customHeight="1">
      <c r="A91" s="2" t="s">
        <v>465</v>
      </c>
      <c r="B91" s="482" t="s">
        <v>1095</v>
      </c>
      <c r="C91" s="407"/>
      <c r="D91" s="408"/>
      <c r="E91" s="214"/>
      <c r="F91" s="70" t="s">
        <v>577</v>
      </c>
      <c r="G91" s="71"/>
      <c r="H91" s="55"/>
    </row>
    <row r="92" spans="1:8" ht="12.75" customHeight="1">
      <c r="A92" s="2" t="s">
        <v>465</v>
      </c>
      <c r="B92" s="483" t="s">
        <v>384</v>
      </c>
      <c r="C92" s="484"/>
      <c r="D92" s="484"/>
      <c r="E92" s="484"/>
      <c r="F92" s="484"/>
      <c r="G92" s="485"/>
      <c r="H92" s="57"/>
    </row>
    <row r="93" spans="1:8" ht="24" customHeight="1">
      <c r="A93" s="2" t="s">
        <v>465</v>
      </c>
      <c r="B93" s="208"/>
      <c r="C93" s="450" t="s">
        <v>92</v>
      </c>
      <c r="D93" s="451"/>
      <c r="E93" s="451"/>
      <c r="F93" s="451"/>
      <c r="G93" s="452"/>
      <c r="H93" s="440"/>
    </row>
    <row r="94" spans="1:8" ht="12.75" customHeight="1">
      <c r="A94" s="2" t="s">
        <v>465</v>
      </c>
      <c r="B94" s="209"/>
      <c r="C94" s="63" t="s">
        <v>960</v>
      </c>
      <c r="D94" s="63" t="s">
        <v>961</v>
      </c>
      <c r="E94" s="63"/>
      <c r="F94" s="63" t="s">
        <v>108</v>
      </c>
      <c r="G94" s="94" t="s">
        <v>109</v>
      </c>
      <c r="H94" s="210" t="s">
        <v>93</v>
      </c>
    </row>
    <row r="95" spans="1:8" ht="12.75" customHeight="1">
      <c r="A95" s="2" t="s">
        <v>465</v>
      </c>
      <c r="B95" s="306" t="s">
        <v>509</v>
      </c>
      <c r="C95" s="211" t="s">
        <v>577</v>
      </c>
      <c r="D95" s="211"/>
      <c r="E95" s="211"/>
      <c r="F95" s="211"/>
      <c r="G95" s="211"/>
      <c r="H95" s="60"/>
    </row>
    <row r="96" spans="1:8" ht="12.75" customHeight="1">
      <c r="A96" s="2" t="s">
        <v>465</v>
      </c>
      <c r="B96" s="306" t="s">
        <v>383</v>
      </c>
      <c r="C96" s="211"/>
      <c r="D96" s="211"/>
      <c r="E96" s="211"/>
      <c r="F96" s="211"/>
      <c r="G96" s="211"/>
      <c r="H96" s="60"/>
    </row>
    <row r="97" spans="1:8" ht="12.75">
      <c r="A97" s="2" t="s">
        <v>465</v>
      </c>
      <c r="B97" s="306" t="s">
        <v>510</v>
      </c>
      <c r="C97" s="211"/>
      <c r="D97" s="211"/>
      <c r="E97" s="211"/>
      <c r="F97" s="211"/>
      <c r="G97" s="211"/>
      <c r="H97" s="60"/>
    </row>
    <row r="98" spans="1:8" ht="26.25">
      <c r="A98" s="2" t="s">
        <v>465</v>
      </c>
      <c r="B98" s="64" t="s">
        <v>511</v>
      </c>
      <c r="C98" s="211"/>
      <c r="D98" s="211"/>
      <c r="E98" s="211"/>
      <c r="F98" s="211"/>
      <c r="G98" s="211"/>
      <c r="H98" s="60"/>
    </row>
    <row r="99" spans="1:8" ht="12.75" customHeight="1">
      <c r="A99" s="2" t="s">
        <v>465</v>
      </c>
      <c r="B99" s="212" t="s">
        <v>501</v>
      </c>
      <c r="C99" s="211"/>
      <c r="D99" s="211"/>
      <c r="E99" s="211"/>
      <c r="F99" s="211"/>
      <c r="G99" s="211"/>
      <c r="H99" s="60"/>
    </row>
    <row r="100" spans="1:8" ht="39" customHeight="1">
      <c r="A100" s="2"/>
      <c r="B100" s="67"/>
      <c r="C100" s="68"/>
      <c r="D100" s="68"/>
      <c r="E100" s="68"/>
      <c r="F100" s="68"/>
      <c r="G100" s="68"/>
      <c r="H100" s="66"/>
    </row>
    <row r="101" spans="1:8" s="258" customFormat="1" ht="29.25" customHeight="1">
      <c r="A101" s="270" t="s">
        <v>1016</v>
      </c>
      <c r="B101" s="453" t="s">
        <v>385</v>
      </c>
      <c r="C101" s="453"/>
      <c r="D101" s="453"/>
      <c r="E101" s="453"/>
      <c r="F101" s="453"/>
      <c r="G101" s="453"/>
      <c r="H101" s="453"/>
    </row>
    <row r="102" spans="1:8" s="258" customFormat="1" ht="12.75" customHeight="1">
      <c r="A102" s="270" t="s">
        <v>1016</v>
      </c>
      <c r="B102" s="454" t="s">
        <v>502</v>
      </c>
      <c r="C102" s="454"/>
      <c r="D102" s="454"/>
      <c r="E102" s="292"/>
      <c r="F102" s="371" t="s">
        <v>577</v>
      </c>
      <c r="G102" s="260"/>
      <c r="H102" s="66"/>
    </row>
    <row r="103" spans="1:8" s="258" customFormat="1" ht="12.75" customHeight="1">
      <c r="A103" s="270" t="s">
        <v>1016</v>
      </c>
      <c r="B103" s="454" t="s">
        <v>512</v>
      </c>
      <c r="C103" s="454"/>
      <c r="D103" s="454"/>
      <c r="E103" s="292"/>
      <c r="F103" s="271"/>
      <c r="G103" s="260"/>
      <c r="H103" s="66"/>
    </row>
    <row r="104" spans="1:8" s="258" customFormat="1" ht="12.75" customHeight="1">
      <c r="A104" s="270" t="s">
        <v>1016</v>
      </c>
      <c r="B104" s="454" t="s">
        <v>503</v>
      </c>
      <c r="C104" s="454"/>
      <c r="D104" s="454"/>
      <c r="E104" s="292"/>
      <c r="F104" s="271"/>
      <c r="G104" s="260"/>
      <c r="H104" s="66"/>
    </row>
    <row r="105" spans="1:8" s="258" customFormat="1" ht="12.75" customHeight="1">
      <c r="A105" s="32"/>
      <c r="B105" s="259"/>
      <c r="C105" s="260"/>
      <c r="D105" s="260"/>
      <c r="E105" s="260"/>
      <c r="F105" s="260"/>
      <c r="G105" s="260"/>
      <c r="H105" s="66"/>
    </row>
    <row r="106" spans="1:8" s="258" customFormat="1" ht="13.5" customHeight="1">
      <c r="A106" s="270" t="s">
        <v>980</v>
      </c>
      <c r="B106" s="454" t="s">
        <v>513</v>
      </c>
      <c r="C106" s="454"/>
      <c r="D106" s="454"/>
      <c r="E106" s="454"/>
      <c r="F106" s="454"/>
      <c r="G106" s="454"/>
      <c r="H106" s="454"/>
    </row>
    <row r="107" spans="1:8" s="258" customFormat="1" ht="12.75" customHeight="1">
      <c r="A107" s="270" t="s">
        <v>980</v>
      </c>
      <c r="B107" s="292" t="s">
        <v>514</v>
      </c>
      <c r="C107" s="292"/>
      <c r="D107" s="292"/>
      <c r="E107" s="292"/>
      <c r="F107" s="371" t="s">
        <v>577</v>
      </c>
      <c r="G107" s="260"/>
      <c r="H107" s="66"/>
    </row>
    <row r="108" spans="1:8" s="258" customFormat="1" ht="15.75" customHeight="1">
      <c r="A108" s="270" t="s">
        <v>980</v>
      </c>
      <c r="B108" s="292" t="s">
        <v>515</v>
      </c>
      <c r="C108" s="292"/>
      <c r="D108" s="292"/>
      <c r="E108" s="292"/>
      <c r="F108" s="271"/>
      <c r="G108" s="260"/>
      <c r="H108" s="66"/>
    </row>
    <row r="109" spans="1:8" s="258" customFormat="1" ht="12.75" customHeight="1">
      <c r="A109" s="270" t="s">
        <v>980</v>
      </c>
      <c r="B109" s="293" t="s">
        <v>516</v>
      </c>
      <c r="C109" s="307"/>
      <c r="D109" s="307"/>
      <c r="E109" s="307"/>
      <c r="F109" s="271"/>
      <c r="G109" s="260"/>
      <c r="H109" s="66"/>
    </row>
    <row r="110" spans="1:8" s="258" customFormat="1" ht="28.5" customHeight="1">
      <c r="A110" s="270" t="s">
        <v>980</v>
      </c>
      <c r="B110" s="308" t="s">
        <v>517</v>
      </c>
      <c r="C110" s="307"/>
      <c r="D110" s="307"/>
      <c r="E110" s="307"/>
      <c r="F110" s="271"/>
      <c r="G110" s="260"/>
      <c r="H110" s="66"/>
    </row>
    <row r="111" spans="1:8" s="258" customFormat="1" ht="15" customHeight="1">
      <c r="A111" s="270" t="s">
        <v>980</v>
      </c>
      <c r="B111" s="309" t="s">
        <v>518</v>
      </c>
      <c r="C111" s="307"/>
      <c r="D111" s="307"/>
      <c r="E111" s="307"/>
      <c r="F111" s="271"/>
      <c r="G111" s="260"/>
      <c r="H111" s="66"/>
    </row>
    <row r="112" spans="1:8" s="258" customFormat="1" ht="12.75" customHeight="1">
      <c r="A112" s="270" t="s">
        <v>980</v>
      </c>
      <c r="B112" s="308" t="s">
        <v>519</v>
      </c>
      <c r="C112" s="307"/>
      <c r="D112" s="307"/>
      <c r="E112" s="307"/>
      <c r="F112" s="371"/>
      <c r="G112" s="260"/>
      <c r="H112" s="66"/>
    </row>
    <row r="113" spans="1:8" s="258" customFormat="1" ht="12.75" customHeight="1">
      <c r="A113" s="270" t="s">
        <v>980</v>
      </c>
      <c r="B113" s="308" t="s">
        <v>968</v>
      </c>
      <c r="C113" s="307"/>
      <c r="D113" s="307"/>
      <c r="E113" s="307"/>
      <c r="F113" s="271"/>
      <c r="G113" s="260"/>
      <c r="H113" s="66"/>
    </row>
    <row r="114" spans="1:8" ht="12.75">
      <c r="A114" s="2"/>
      <c r="B114" s="67"/>
      <c r="C114" s="68"/>
      <c r="D114" s="68"/>
      <c r="E114" s="68"/>
      <c r="F114" s="68"/>
      <c r="G114" s="68"/>
      <c r="H114" s="57"/>
    </row>
    <row r="115" spans="1:8" ht="12.75">
      <c r="A115" s="2" t="s">
        <v>981</v>
      </c>
      <c r="B115" s="486" t="s">
        <v>520</v>
      </c>
      <c r="C115" s="487"/>
      <c r="D115" s="487"/>
      <c r="E115" s="487"/>
      <c r="F115" s="487"/>
      <c r="G115" s="487"/>
      <c r="H115" s="57"/>
    </row>
    <row r="116" spans="1:8" ht="12.75">
      <c r="A116" s="2" t="s">
        <v>981</v>
      </c>
      <c r="B116" s="69"/>
      <c r="C116" s="37" t="s">
        <v>1017</v>
      </c>
      <c r="D116" s="37"/>
      <c r="E116" s="123"/>
      <c r="F116" s="14"/>
      <c r="G116" s="14"/>
      <c r="H116" s="57"/>
    </row>
    <row r="117" spans="1:8" ht="12.75">
      <c r="A117" s="2"/>
      <c r="B117" s="65"/>
      <c r="C117" s="66"/>
      <c r="D117" s="57"/>
      <c r="E117" s="57"/>
      <c r="F117" s="57"/>
      <c r="G117" s="57"/>
      <c r="H117" s="57"/>
    </row>
    <row r="118" spans="3:7" ht="12.75" customHeight="1">
      <c r="C118" s="61"/>
      <c r="D118" s="62"/>
      <c r="E118" s="62"/>
      <c r="F118" s="36"/>
      <c r="G118" s="33"/>
    </row>
    <row r="119" spans="1:7" ht="27" customHeight="1">
      <c r="A119" s="2" t="s">
        <v>504</v>
      </c>
      <c r="B119" s="444" t="s">
        <v>508</v>
      </c>
      <c r="C119" s="405"/>
      <c r="D119" s="405"/>
      <c r="E119" s="8"/>
      <c r="F119" s="73" t="s">
        <v>1033</v>
      </c>
      <c r="G119" s="33"/>
    </row>
    <row r="120" spans="1:7" ht="27" customHeight="1">
      <c r="A120" s="2" t="s">
        <v>504</v>
      </c>
      <c r="B120" s="405" t="s">
        <v>507</v>
      </c>
      <c r="C120" s="405"/>
      <c r="D120" s="405"/>
      <c r="E120" s="8"/>
      <c r="F120" s="73" t="s">
        <v>579</v>
      </c>
      <c r="G120" s="33"/>
    </row>
    <row r="121" spans="1:7" ht="13.5" customHeight="1">
      <c r="A121" s="2"/>
      <c r="B121" s="54"/>
      <c r="C121" s="54"/>
      <c r="D121" s="54"/>
      <c r="E121" s="54"/>
      <c r="F121" s="74"/>
      <c r="G121" s="33"/>
    </row>
    <row r="122" spans="1:7" ht="27" customHeight="1">
      <c r="A122" s="2" t="s">
        <v>506</v>
      </c>
      <c r="B122" s="488" t="s">
        <v>982</v>
      </c>
      <c r="C122" s="432"/>
      <c r="D122" s="432"/>
      <c r="E122" s="432"/>
      <c r="F122" s="432"/>
      <c r="G122" s="489"/>
    </row>
    <row r="123" spans="1:7" ht="12.75">
      <c r="A123" s="2" t="s">
        <v>506</v>
      </c>
      <c r="B123" s="490"/>
      <c r="C123" s="491"/>
      <c r="D123" s="491"/>
      <c r="E123" s="491"/>
      <c r="F123" s="491"/>
      <c r="G123" s="492"/>
    </row>
    <row r="124" spans="1:7" ht="15.75" customHeight="1">
      <c r="A124" s="2"/>
      <c r="B124" s="191"/>
      <c r="C124" s="191"/>
      <c r="D124" s="191"/>
      <c r="E124" s="191"/>
      <c r="F124" s="74"/>
      <c r="G124" s="33"/>
    </row>
    <row r="125" spans="1:8" ht="17.25" customHeight="1">
      <c r="A125" s="265" t="s">
        <v>521</v>
      </c>
      <c r="B125" s="493" t="s">
        <v>522</v>
      </c>
      <c r="C125" s="494"/>
      <c r="D125" s="494"/>
      <c r="E125" s="494"/>
      <c r="F125" s="494"/>
      <c r="G125" s="494"/>
      <c r="H125" s="57"/>
    </row>
    <row r="126" spans="1:8" ht="12.75">
      <c r="A126" s="265" t="s">
        <v>521</v>
      </c>
      <c r="B126" s="310" t="s">
        <v>523</v>
      </c>
      <c r="C126" s="271" t="s">
        <v>577</v>
      </c>
      <c r="D126" s="64"/>
      <c r="E126" s="64"/>
      <c r="F126" s="64"/>
      <c r="G126" s="56"/>
      <c r="H126" s="57"/>
    </row>
    <row r="127" spans="1:7" ht="12.75">
      <c r="A127" s="265" t="s">
        <v>521</v>
      </c>
      <c r="B127" s="310" t="s">
        <v>463</v>
      </c>
      <c r="C127" s="271" t="s">
        <v>577</v>
      </c>
      <c r="D127" s="64"/>
      <c r="E127" s="64"/>
      <c r="F127" s="64"/>
      <c r="G127" s="56"/>
    </row>
    <row r="128" spans="1:7" ht="12.75">
      <c r="A128" s="265" t="s">
        <v>521</v>
      </c>
      <c r="B128" s="310" t="s">
        <v>505</v>
      </c>
      <c r="C128" s="271"/>
      <c r="D128" s="64"/>
      <c r="E128" s="64"/>
      <c r="F128" s="64"/>
      <c r="G128" s="56"/>
    </row>
    <row r="129" spans="1:7" ht="12.75">
      <c r="A129" s="265" t="s">
        <v>521</v>
      </c>
      <c r="B129" s="310" t="s">
        <v>524</v>
      </c>
      <c r="C129" s="271" t="s">
        <v>577</v>
      </c>
      <c r="D129" s="64"/>
      <c r="E129" s="64"/>
      <c r="F129" s="64"/>
      <c r="G129" s="56"/>
    </row>
    <row r="130" spans="1:7" ht="12.75">
      <c r="A130" s="265" t="s">
        <v>521</v>
      </c>
      <c r="B130" s="295" t="s">
        <v>525</v>
      </c>
      <c r="C130" s="271"/>
      <c r="D130" s="54"/>
      <c r="E130" s="54"/>
      <c r="F130" s="74"/>
      <c r="G130" s="33"/>
    </row>
    <row r="131" spans="1:3" ht="12.75">
      <c r="A131" s="265" t="s">
        <v>521</v>
      </c>
      <c r="B131" s="310" t="s">
        <v>526</v>
      </c>
      <c r="C131" s="311" t="s">
        <v>577</v>
      </c>
    </row>
    <row r="132" spans="1:6" ht="12.75">
      <c r="A132" s="265" t="s">
        <v>521</v>
      </c>
      <c r="B132" s="310" t="s">
        <v>527</v>
      </c>
      <c r="C132" s="462"/>
      <c r="D132" s="495"/>
      <c r="E132" s="495"/>
      <c r="F132" s="496"/>
    </row>
    <row r="133" spans="1:7" ht="12.75">
      <c r="A133" s="2"/>
      <c r="B133" s="54"/>
      <c r="C133" s="54"/>
      <c r="D133" s="54"/>
      <c r="E133" s="54"/>
      <c r="F133" s="74"/>
      <c r="G133" s="33"/>
    </row>
    <row r="134" spans="2:7" ht="39" customHeight="1">
      <c r="B134" s="25" t="s">
        <v>149</v>
      </c>
      <c r="C134" s="61"/>
      <c r="D134" s="42"/>
      <c r="E134" s="42"/>
      <c r="G134" s="33"/>
    </row>
    <row r="135" spans="2:7" ht="41.25" customHeight="1">
      <c r="B135" s="497" t="s">
        <v>387</v>
      </c>
      <c r="C135" s="397"/>
      <c r="D135" s="397"/>
      <c r="E135" s="397"/>
      <c r="F135" s="397"/>
      <c r="G135" s="397"/>
    </row>
    <row r="136" spans="2:11" ht="98.25" customHeight="1">
      <c r="B136" s="25"/>
      <c r="C136" s="61"/>
      <c r="D136" s="42"/>
      <c r="E136" s="42"/>
      <c r="G136" s="33"/>
      <c r="I136" s="6"/>
      <c r="J136" s="6"/>
      <c r="K136" s="6"/>
    </row>
    <row r="137" spans="1:7" ht="13.5" customHeight="1">
      <c r="A137" s="2" t="s">
        <v>449</v>
      </c>
      <c r="B137" s="442" t="s">
        <v>386</v>
      </c>
      <c r="C137" s="443"/>
      <c r="D137" s="443"/>
      <c r="E137" s="443"/>
      <c r="F137" s="443"/>
      <c r="G137" s="443"/>
    </row>
    <row r="138" spans="1:7" ht="12.75" customHeight="1">
      <c r="A138" s="2"/>
      <c r="B138" s="76"/>
      <c r="C138" s="75"/>
      <c r="D138" s="75"/>
      <c r="E138" s="75"/>
      <c r="F138" s="75"/>
      <c r="G138" s="75"/>
    </row>
    <row r="139" spans="1:7" ht="12.75" customHeight="1">
      <c r="A139" s="2" t="s">
        <v>449</v>
      </c>
      <c r="B139" s="151" t="s">
        <v>150</v>
      </c>
      <c r="C139" s="78">
        <v>0.24</v>
      </c>
      <c r="D139" s="444" t="s">
        <v>151</v>
      </c>
      <c r="E139" s="444"/>
      <c r="F139" s="445"/>
      <c r="G139" s="77">
        <v>1643</v>
      </c>
    </row>
    <row r="140" spans="1:7" ht="12.75">
      <c r="A140" s="2" t="s">
        <v>449</v>
      </c>
      <c r="B140" s="151" t="s">
        <v>152</v>
      </c>
      <c r="C140" s="78">
        <v>0.89</v>
      </c>
      <c r="D140" s="444" t="s">
        <v>153</v>
      </c>
      <c r="E140" s="444"/>
      <c r="F140" s="445"/>
      <c r="G140" s="77">
        <v>6212</v>
      </c>
    </row>
    <row r="141" spans="1:7" ht="12.75">
      <c r="A141" s="2"/>
      <c r="B141" s="372"/>
      <c r="C141" s="373"/>
      <c r="D141" s="238"/>
      <c r="E141" s="238"/>
      <c r="F141" s="104"/>
      <c r="G141" s="374"/>
    </row>
    <row r="142" spans="1:8" ht="12.75">
      <c r="A142" s="2"/>
      <c r="B142" s="375"/>
      <c r="C142" s="446" t="s">
        <v>1034</v>
      </c>
      <c r="D142" s="447"/>
      <c r="E142" s="448"/>
      <c r="F142" s="449" t="s">
        <v>1035</v>
      </c>
      <c r="G142" s="449"/>
      <c r="H142" s="449"/>
    </row>
    <row r="143" spans="1:8" ht="12.75">
      <c r="A143" s="2" t="s">
        <v>449</v>
      </c>
      <c r="B143" s="43"/>
      <c r="C143" s="150" t="s">
        <v>154</v>
      </c>
      <c r="D143" s="150" t="s">
        <v>155</v>
      </c>
      <c r="E143" s="150" t="s">
        <v>1036</v>
      </c>
      <c r="F143" s="150" t="s">
        <v>154</v>
      </c>
      <c r="G143" s="150" t="s">
        <v>155</v>
      </c>
      <c r="H143" s="30" t="s">
        <v>1037</v>
      </c>
    </row>
    <row r="144" spans="1:8" ht="12.75">
      <c r="A144" s="2" t="s">
        <v>449</v>
      </c>
      <c r="B144" s="246" t="s">
        <v>969</v>
      </c>
      <c r="C144" s="30">
        <v>540</v>
      </c>
      <c r="D144" s="30">
        <v>670</v>
      </c>
      <c r="E144" s="30">
        <v>607</v>
      </c>
      <c r="F144" s="9">
        <v>560</v>
      </c>
      <c r="G144" s="9">
        <v>690</v>
      </c>
      <c r="H144" s="9">
        <v>623</v>
      </c>
    </row>
    <row r="145" spans="1:8" ht="12.75">
      <c r="A145" s="2" t="s">
        <v>449</v>
      </c>
      <c r="B145" s="9" t="s">
        <v>1096</v>
      </c>
      <c r="C145" s="30">
        <v>630</v>
      </c>
      <c r="D145" s="30">
        <v>740</v>
      </c>
      <c r="E145" s="30">
        <v>680</v>
      </c>
      <c r="F145" s="9">
        <v>650</v>
      </c>
      <c r="G145" s="9">
        <v>760</v>
      </c>
      <c r="H145" s="9">
        <v>693</v>
      </c>
    </row>
    <row r="146" spans="1:8" ht="12.75">
      <c r="A146" s="2"/>
      <c r="B146" s="246" t="s">
        <v>970</v>
      </c>
      <c r="C146" s="30" t="s">
        <v>1026</v>
      </c>
      <c r="D146" s="30" t="s">
        <v>1026</v>
      </c>
      <c r="E146" s="30" t="s">
        <v>1026</v>
      </c>
      <c r="F146" s="9" t="s">
        <v>1026</v>
      </c>
      <c r="G146" s="9" t="s">
        <v>1026</v>
      </c>
      <c r="H146" s="9" t="s">
        <v>1026</v>
      </c>
    </row>
    <row r="147" spans="1:8" ht="12.75">
      <c r="A147" s="2"/>
      <c r="B147" s="246" t="s">
        <v>971</v>
      </c>
      <c r="C147" s="30" t="s">
        <v>1026</v>
      </c>
      <c r="D147" s="30" t="s">
        <v>1026</v>
      </c>
      <c r="E147" s="30" t="s">
        <v>1026</v>
      </c>
      <c r="F147" s="9" t="s">
        <v>1026</v>
      </c>
      <c r="G147" s="9" t="s">
        <v>1026</v>
      </c>
      <c r="H147" s="9" t="s">
        <v>1026</v>
      </c>
    </row>
    <row r="148" spans="1:8" ht="12.75">
      <c r="A148" s="2" t="s">
        <v>449</v>
      </c>
      <c r="B148" s="9" t="s">
        <v>156</v>
      </c>
      <c r="C148" s="30">
        <v>26</v>
      </c>
      <c r="D148" s="30">
        <v>31</v>
      </c>
      <c r="E148" s="30">
        <v>27.9</v>
      </c>
      <c r="F148" s="9">
        <v>26</v>
      </c>
      <c r="G148" s="9">
        <v>31</v>
      </c>
      <c r="H148" s="9">
        <v>28.3</v>
      </c>
    </row>
    <row r="149" spans="1:8" ht="12.75">
      <c r="A149" s="2" t="s">
        <v>449</v>
      </c>
      <c r="B149" s="9" t="s">
        <v>158</v>
      </c>
      <c r="C149" s="30">
        <v>25</v>
      </c>
      <c r="D149" s="30">
        <v>32</v>
      </c>
      <c r="E149" s="30">
        <v>28.3</v>
      </c>
      <c r="F149" s="9">
        <v>25</v>
      </c>
      <c r="G149" s="9">
        <v>32</v>
      </c>
      <c r="H149" s="9">
        <v>28.3</v>
      </c>
    </row>
    <row r="150" spans="1:8" ht="12.75">
      <c r="A150" s="2" t="s">
        <v>449</v>
      </c>
      <c r="B150" s="9" t="s">
        <v>157</v>
      </c>
      <c r="C150" s="30">
        <v>26</v>
      </c>
      <c r="D150" s="30">
        <v>32</v>
      </c>
      <c r="E150" s="30">
        <v>28.4</v>
      </c>
      <c r="F150" s="9">
        <v>25</v>
      </c>
      <c r="G150" s="9">
        <v>32</v>
      </c>
      <c r="H150" s="9">
        <v>28.5</v>
      </c>
    </row>
    <row r="151" spans="1:8" ht="12.75">
      <c r="A151" s="2" t="s">
        <v>449</v>
      </c>
      <c r="B151" s="246" t="s">
        <v>972</v>
      </c>
      <c r="C151" s="30" t="s">
        <v>1026</v>
      </c>
      <c r="D151" s="30" t="s">
        <v>1026</v>
      </c>
      <c r="E151" s="30" t="s">
        <v>1026</v>
      </c>
      <c r="F151" s="9" t="s">
        <v>1026</v>
      </c>
      <c r="G151" s="9" t="s">
        <v>1026</v>
      </c>
      <c r="H151" s="9" t="s">
        <v>1026</v>
      </c>
    </row>
    <row r="152" spans="3:5" ht="12.75">
      <c r="C152" s="234"/>
      <c r="D152" s="234"/>
      <c r="E152" s="234"/>
    </row>
    <row r="153" spans="1:7" ht="12.75">
      <c r="A153" s="2" t="s">
        <v>449</v>
      </c>
      <c r="B153" s="498" t="s">
        <v>201</v>
      </c>
      <c r="C153" s="499"/>
      <c r="D153" s="499"/>
      <c r="E153" s="499"/>
      <c r="F153" s="499"/>
      <c r="G153" s="499"/>
    </row>
    <row r="154" spans="1:5" ht="26.25">
      <c r="A154" s="2" t="s">
        <v>449</v>
      </c>
      <c r="B154" s="43"/>
      <c r="C154" s="325" t="s">
        <v>969</v>
      </c>
      <c r="D154" s="150" t="s">
        <v>1096</v>
      </c>
      <c r="E154" s="326" t="s">
        <v>970</v>
      </c>
    </row>
    <row r="155" spans="1:5" ht="12.75">
      <c r="A155" s="2" t="s">
        <v>449</v>
      </c>
      <c r="B155" s="9" t="s">
        <v>159</v>
      </c>
      <c r="C155" s="244">
        <v>0.16</v>
      </c>
      <c r="D155" s="244">
        <v>0.465</v>
      </c>
      <c r="E155" s="327" t="s">
        <v>1026</v>
      </c>
    </row>
    <row r="156" spans="1:5" ht="12.75">
      <c r="A156" s="2" t="s">
        <v>449</v>
      </c>
      <c r="B156" s="9" t="s">
        <v>160</v>
      </c>
      <c r="C156" s="244">
        <v>0.416</v>
      </c>
      <c r="D156" s="244">
        <v>0.38953</v>
      </c>
      <c r="E156" s="327" t="s">
        <v>1026</v>
      </c>
    </row>
    <row r="157" spans="1:5" ht="12.75">
      <c r="A157" s="2" t="s">
        <v>449</v>
      </c>
      <c r="B157" s="9" t="s">
        <v>1099</v>
      </c>
      <c r="C157" s="244">
        <v>0.308</v>
      </c>
      <c r="D157" s="244">
        <v>0.11503</v>
      </c>
      <c r="E157" s="327" t="s">
        <v>1026</v>
      </c>
    </row>
    <row r="158" spans="1:5" ht="12.75">
      <c r="A158" s="2" t="s">
        <v>449</v>
      </c>
      <c r="B158" s="9" t="s">
        <v>1100</v>
      </c>
      <c r="C158" s="244">
        <v>0.105</v>
      </c>
      <c r="D158" s="244">
        <v>0.02739</v>
      </c>
      <c r="E158" s="327" t="s">
        <v>1026</v>
      </c>
    </row>
    <row r="159" spans="1:5" ht="12.75">
      <c r="A159" s="2" t="s">
        <v>449</v>
      </c>
      <c r="B159" s="9" t="s">
        <v>1101</v>
      </c>
      <c r="C159" s="244">
        <v>0.011</v>
      </c>
      <c r="D159" s="244">
        <v>0.00304</v>
      </c>
      <c r="E159" s="327" t="s">
        <v>1026</v>
      </c>
    </row>
    <row r="160" spans="1:5" ht="12.75">
      <c r="A160" s="2" t="s">
        <v>449</v>
      </c>
      <c r="B160" s="9" t="s">
        <v>1102</v>
      </c>
      <c r="C160" s="244">
        <v>0</v>
      </c>
      <c r="D160" s="244">
        <v>0</v>
      </c>
      <c r="E160" s="327" t="s">
        <v>1026</v>
      </c>
    </row>
    <row r="161" spans="2:5" ht="12.75">
      <c r="B161" s="246" t="s">
        <v>359</v>
      </c>
      <c r="C161" s="244">
        <f>SUM(C155:C160)</f>
        <v>0.9999999999999999</v>
      </c>
      <c r="D161" s="244">
        <f>SUM(D155:D160)</f>
        <v>0.99999</v>
      </c>
      <c r="E161" s="327">
        <f>SUM(E155:E160)</f>
        <v>0</v>
      </c>
    </row>
    <row r="162" spans="1:5" ht="12.75">
      <c r="A162" s="2" t="s">
        <v>449</v>
      </c>
      <c r="B162" s="43"/>
      <c r="C162" s="150" t="s">
        <v>156</v>
      </c>
      <c r="D162" s="150" t="s">
        <v>157</v>
      </c>
      <c r="E162" s="150" t="s">
        <v>158</v>
      </c>
    </row>
    <row r="163" spans="1:5" ht="12.75">
      <c r="A163" s="2" t="s">
        <v>449</v>
      </c>
      <c r="B163" s="9" t="s">
        <v>1103</v>
      </c>
      <c r="C163" s="245">
        <v>0.3614</v>
      </c>
      <c r="D163" s="245">
        <v>0.4019</v>
      </c>
      <c r="E163" s="245">
        <v>0.459</v>
      </c>
    </row>
    <row r="164" spans="1:5" ht="12.75">
      <c r="A164" s="2" t="s">
        <v>449</v>
      </c>
      <c r="B164" s="9" t="s">
        <v>1104</v>
      </c>
      <c r="C164" s="245">
        <v>0.52732</v>
      </c>
      <c r="D164" s="245">
        <v>0.44846</v>
      </c>
      <c r="E164" s="245">
        <v>0.418</v>
      </c>
    </row>
    <row r="165" spans="1:5" ht="12.75">
      <c r="A165" s="2" t="s">
        <v>449</v>
      </c>
      <c r="B165" s="9" t="s">
        <v>1105</v>
      </c>
      <c r="C165" s="245">
        <v>0.10249</v>
      </c>
      <c r="D165" s="245">
        <v>0.13536</v>
      </c>
      <c r="E165" s="245">
        <v>0.105</v>
      </c>
    </row>
    <row r="166" spans="1:5" ht="12.75">
      <c r="A166" s="2" t="s">
        <v>449</v>
      </c>
      <c r="B166" s="44" t="s">
        <v>1106</v>
      </c>
      <c r="C166" s="245">
        <v>0.00879</v>
      </c>
      <c r="D166" s="245">
        <v>0.01413</v>
      </c>
      <c r="E166" s="245">
        <v>0.018</v>
      </c>
    </row>
    <row r="167" spans="1:5" ht="12.75">
      <c r="A167" s="2" t="s">
        <v>449</v>
      </c>
      <c r="B167" s="44" t="s">
        <v>1107</v>
      </c>
      <c r="C167" s="245">
        <v>0</v>
      </c>
      <c r="D167" s="245">
        <v>0.00014</v>
      </c>
      <c r="E167" s="245">
        <v>0</v>
      </c>
    </row>
    <row r="168" spans="1:5" ht="39.75" customHeight="1">
      <c r="A168" s="2" t="s">
        <v>449</v>
      </c>
      <c r="B168" s="9" t="s">
        <v>1108</v>
      </c>
      <c r="C168" s="245">
        <v>0</v>
      </c>
      <c r="D168" s="245">
        <v>0</v>
      </c>
      <c r="E168" s="245">
        <v>0</v>
      </c>
    </row>
    <row r="169" spans="2:5" ht="12.75">
      <c r="B169" s="9" t="s">
        <v>359</v>
      </c>
      <c r="C169" s="244">
        <f>SUM(C163:C168)</f>
        <v>0.9999999999999999</v>
      </c>
      <c r="D169" s="244">
        <f>SUM(D163:D168)</f>
        <v>0.99999</v>
      </c>
      <c r="E169" s="244">
        <f>SUM(E163:E168)</f>
        <v>1</v>
      </c>
    </row>
    <row r="170" spans="1:7" ht="12.75" customHeight="1">
      <c r="A170" s="2" t="s">
        <v>450</v>
      </c>
      <c r="B170" s="500" t="s">
        <v>768</v>
      </c>
      <c r="C170" s="500"/>
      <c r="D170" s="500"/>
      <c r="E170" s="500"/>
      <c r="F170" s="500"/>
      <c r="G170" s="500"/>
    </row>
    <row r="171" spans="1:7" ht="12.75" customHeight="1">
      <c r="A171" s="2" t="s">
        <v>450</v>
      </c>
      <c r="B171" s="438" t="s">
        <v>1109</v>
      </c>
      <c r="C171" s="438"/>
      <c r="D171" s="438"/>
      <c r="E171" s="105"/>
      <c r="F171" s="79">
        <v>0.55</v>
      </c>
      <c r="G171" s="61"/>
    </row>
    <row r="172" spans="1:7" ht="12.75" customHeight="1">
      <c r="A172" s="2" t="s">
        <v>450</v>
      </c>
      <c r="B172" s="405" t="s">
        <v>1110</v>
      </c>
      <c r="C172" s="405"/>
      <c r="D172" s="405"/>
      <c r="E172" s="8"/>
      <c r="F172" s="79">
        <v>0.89</v>
      </c>
      <c r="G172" s="61"/>
    </row>
    <row r="173" spans="1:7" ht="12.75" customHeight="1">
      <c r="A173" s="2" t="s">
        <v>450</v>
      </c>
      <c r="B173" s="405" t="s">
        <v>1111</v>
      </c>
      <c r="C173" s="405"/>
      <c r="D173" s="405"/>
      <c r="E173" s="8"/>
      <c r="F173" s="79">
        <v>0.99</v>
      </c>
      <c r="G173" s="235" t="s">
        <v>1019</v>
      </c>
    </row>
    <row r="174" spans="1:7" ht="26.25" customHeight="1">
      <c r="A174" s="2" t="s">
        <v>450</v>
      </c>
      <c r="B174" s="405" t="s">
        <v>181</v>
      </c>
      <c r="C174" s="405"/>
      <c r="D174" s="405"/>
      <c r="E174" s="8"/>
      <c r="F174" s="79">
        <v>0.01</v>
      </c>
      <c r="G174" s="235" t="s">
        <v>1020</v>
      </c>
    </row>
    <row r="175" spans="1:7" ht="25.5" customHeight="1">
      <c r="A175" s="2" t="s">
        <v>450</v>
      </c>
      <c r="B175" s="405" t="s">
        <v>182</v>
      </c>
      <c r="C175" s="405"/>
      <c r="D175" s="405"/>
      <c r="E175" s="8"/>
      <c r="F175" s="79">
        <v>1.2E-05</v>
      </c>
      <c r="G175" s="61"/>
    </row>
    <row r="176" spans="1:7" ht="38.25" customHeight="1">
      <c r="A176" s="2" t="s">
        <v>450</v>
      </c>
      <c r="B176" s="439" t="s">
        <v>369</v>
      </c>
      <c r="C176" s="407"/>
      <c r="D176" s="407"/>
      <c r="E176" s="407"/>
      <c r="F176" s="440"/>
      <c r="G176" s="85">
        <v>0.74</v>
      </c>
    </row>
    <row r="177" ht="12.75" customHeight="1">
      <c r="G177" s="33"/>
    </row>
    <row r="178" spans="1:7" ht="12.75" customHeight="1">
      <c r="A178" s="2" t="s">
        <v>451</v>
      </c>
      <c r="B178" s="497" t="s">
        <v>569</v>
      </c>
      <c r="C178" s="397"/>
      <c r="D178" s="397"/>
      <c r="E178" s="397"/>
      <c r="F178" s="397"/>
      <c r="G178" s="397"/>
    </row>
    <row r="179" spans="1:7" ht="12.75" customHeight="1">
      <c r="A179" s="2" t="s">
        <v>451</v>
      </c>
      <c r="B179" s="441" t="s">
        <v>528</v>
      </c>
      <c r="C179" s="441"/>
      <c r="D179" s="244" t="s">
        <v>1026</v>
      </c>
      <c r="E179" s="376"/>
      <c r="G179" s="61"/>
    </row>
    <row r="180" spans="1:7" ht="12.75" customHeight="1">
      <c r="A180" s="2" t="s">
        <v>451</v>
      </c>
      <c r="B180" s="441" t="s">
        <v>529</v>
      </c>
      <c r="C180" s="441"/>
      <c r="D180" s="244" t="s">
        <v>1026</v>
      </c>
      <c r="E180" s="376"/>
      <c r="G180" s="61"/>
    </row>
    <row r="181" spans="1:7" ht="12.75" customHeight="1">
      <c r="A181" s="2" t="s">
        <v>451</v>
      </c>
      <c r="B181" s="441" t="s">
        <v>530</v>
      </c>
      <c r="C181" s="441"/>
      <c r="D181" s="244" t="s">
        <v>1026</v>
      </c>
      <c r="E181" s="376"/>
      <c r="G181" s="61"/>
    </row>
    <row r="182" spans="1:7" ht="12.75" customHeight="1">
      <c r="A182" s="2" t="s">
        <v>451</v>
      </c>
      <c r="B182" s="441" t="s">
        <v>531</v>
      </c>
      <c r="C182" s="441"/>
      <c r="D182" s="244" t="s">
        <v>1026</v>
      </c>
      <c r="E182" s="376"/>
      <c r="G182" s="61"/>
    </row>
    <row r="183" spans="1:7" ht="12.75" customHeight="1">
      <c r="A183" s="2" t="s">
        <v>451</v>
      </c>
      <c r="B183" s="441" t="s">
        <v>532</v>
      </c>
      <c r="C183" s="441"/>
      <c r="D183" s="244" t="s">
        <v>1026</v>
      </c>
      <c r="E183" s="376"/>
      <c r="G183" s="61"/>
    </row>
    <row r="184" spans="1:7" ht="12.75" customHeight="1">
      <c r="A184" s="2" t="s">
        <v>451</v>
      </c>
      <c r="B184" s="441" t="s">
        <v>533</v>
      </c>
      <c r="C184" s="441"/>
      <c r="D184" s="244" t="s">
        <v>1026</v>
      </c>
      <c r="E184" s="376"/>
      <c r="G184" s="61"/>
    </row>
    <row r="185" spans="1:7" ht="12.75">
      <c r="A185" s="2" t="s">
        <v>451</v>
      </c>
      <c r="B185" s="405" t="s">
        <v>183</v>
      </c>
      <c r="C185" s="405"/>
      <c r="D185" s="244" t="s">
        <v>1026</v>
      </c>
      <c r="E185" s="376"/>
      <c r="G185" s="61"/>
    </row>
    <row r="186" spans="1:7" ht="12.75">
      <c r="A186" s="2" t="s">
        <v>451</v>
      </c>
      <c r="B186" s="405" t="s">
        <v>184</v>
      </c>
      <c r="C186" s="405"/>
      <c r="D186" s="244" t="s">
        <v>1026</v>
      </c>
      <c r="E186" s="376"/>
      <c r="G186" s="61"/>
    </row>
    <row r="187" spans="1:28" s="272" customFormat="1" ht="31.5" customHeight="1">
      <c r="A187" s="1"/>
      <c r="B187" s="501" t="s">
        <v>359</v>
      </c>
      <c r="C187" s="502"/>
      <c r="D187" s="213">
        <f>SUM(D179:D186)</f>
        <v>0</v>
      </c>
      <c r="E187" s="37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row>
    <row r="188" spans="1:18" ht="27" customHeight="1">
      <c r="A188" s="268"/>
      <c r="B188" s="272"/>
      <c r="C188" s="272"/>
      <c r="D188" s="272"/>
      <c r="E188" s="45"/>
      <c r="F188" s="45"/>
      <c r="G188" s="36"/>
      <c r="H188" s="36"/>
      <c r="I188" s="36"/>
      <c r="J188" s="36"/>
      <c r="K188" s="36"/>
      <c r="L188" s="36"/>
      <c r="M188" s="36"/>
      <c r="N188" s="36"/>
      <c r="O188" s="36"/>
      <c r="P188" s="36"/>
      <c r="Q188" s="36"/>
      <c r="R188" s="36"/>
    </row>
    <row r="189" spans="1:18" ht="24.75" customHeight="1">
      <c r="A189" s="2" t="s">
        <v>452</v>
      </c>
      <c r="B189" s="503" t="s">
        <v>570</v>
      </c>
      <c r="C189" s="504"/>
      <c r="D189" s="504"/>
      <c r="E189" s="353"/>
      <c r="F189" s="383" t="s">
        <v>579</v>
      </c>
      <c r="G189" s="83"/>
      <c r="H189" s="36"/>
      <c r="I189" s="36"/>
      <c r="J189" s="36"/>
      <c r="K189" s="36"/>
      <c r="L189" s="36"/>
      <c r="M189" s="36"/>
      <c r="N189" s="36"/>
      <c r="O189" s="36"/>
      <c r="P189" s="36"/>
      <c r="Q189" s="36"/>
      <c r="R189" s="36"/>
    </row>
    <row r="190" spans="1:7" ht="12.75">
      <c r="A190" s="2" t="s">
        <v>452</v>
      </c>
      <c r="B190" s="444" t="s">
        <v>649</v>
      </c>
      <c r="C190" s="405"/>
      <c r="D190" s="405"/>
      <c r="E190" s="8"/>
      <c r="F190" s="213" t="s">
        <v>579</v>
      </c>
      <c r="G190" s="61"/>
    </row>
    <row r="191" ht="12.75">
      <c r="G191" s="36"/>
    </row>
    <row r="192" spans="2:7" ht="15">
      <c r="B192" s="25" t="s">
        <v>185</v>
      </c>
      <c r="G192" s="36"/>
    </row>
    <row r="193" spans="1:7" ht="12.75">
      <c r="A193" s="2" t="s">
        <v>453</v>
      </c>
      <c r="B193" s="3" t="s">
        <v>186</v>
      </c>
      <c r="G193" s="36"/>
    </row>
    <row r="194" spans="1:8" ht="12.75">
      <c r="A194" s="2" t="s">
        <v>453</v>
      </c>
      <c r="B194" s="69"/>
      <c r="C194" s="37" t="s">
        <v>1017</v>
      </c>
      <c r="D194" s="37" t="s">
        <v>1018</v>
      </c>
      <c r="E194" s="123"/>
      <c r="F194" s="14"/>
      <c r="G194" s="14"/>
      <c r="H194" s="57"/>
    </row>
    <row r="195" spans="1:7" ht="26.25">
      <c r="A195" s="2" t="s">
        <v>453</v>
      </c>
      <c r="B195" s="46" t="s">
        <v>187</v>
      </c>
      <c r="C195" s="37" t="s">
        <v>1017</v>
      </c>
      <c r="D195" s="37"/>
      <c r="E195" s="123"/>
      <c r="G195" s="33"/>
    </row>
    <row r="196" spans="1:7" ht="12.75">
      <c r="A196" s="2" t="s">
        <v>453</v>
      </c>
      <c r="B196" s="9" t="s">
        <v>188</v>
      </c>
      <c r="C196" s="86">
        <v>40</v>
      </c>
      <c r="G196" s="84"/>
    </row>
    <row r="197" spans="1:8" ht="12.75">
      <c r="A197" s="2" t="s">
        <v>453</v>
      </c>
      <c r="B197" s="69"/>
      <c r="C197" s="37" t="s">
        <v>1017</v>
      </c>
      <c r="D197" s="37" t="s">
        <v>1018</v>
      </c>
      <c r="E197" s="123"/>
      <c r="F197" s="14"/>
      <c r="G197" s="14"/>
      <c r="H197" s="57"/>
    </row>
    <row r="198" spans="1:7" ht="12.75" customHeight="1">
      <c r="A198" s="2" t="s">
        <v>453</v>
      </c>
      <c r="B198" s="8" t="s">
        <v>189</v>
      </c>
      <c r="C198" s="37" t="s">
        <v>1017</v>
      </c>
      <c r="D198" s="37"/>
      <c r="E198" s="123"/>
      <c r="G198" s="33"/>
    </row>
    <row r="199" spans="1:7" ht="27" customHeight="1">
      <c r="A199" s="2"/>
      <c r="B199" s="54"/>
      <c r="C199" s="123"/>
      <c r="D199" s="123"/>
      <c r="E199" s="123"/>
      <c r="G199" s="33"/>
    </row>
    <row r="200" spans="1:7" ht="12.75">
      <c r="A200" s="2" t="s">
        <v>453</v>
      </c>
      <c r="B200" s="505" t="s">
        <v>534</v>
      </c>
      <c r="C200" s="506"/>
      <c r="D200" s="506"/>
      <c r="E200" s="347"/>
      <c r="G200" s="33"/>
    </row>
    <row r="201" spans="1:7" ht="12.75">
      <c r="A201" s="2" t="s">
        <v>453</v>
      </c>
      <c r="B201" s="294" t="s">
        <v>535</v>
      </c>
      <c r="C201" s="377" t="s">
        <v>582</v>
      </c>
      <c r="D201" s="123"/>
      <c r="E201" s="123"/>
      <c r="G201" s="33"/>
    </row>
    <row r="202" spans="1:7" ht="12.75">
      <c r="A202" s="2" t="s">
        <v>453</v>
      </c>
      <c r="B202" s="294" t="s">
        <v>536</v>
      </c>
      <c r="C202" s="271"/>
      <c r="D202" s="123"/>
      <c r="E202" s="123"/>
      <c r="G202" s="33"/>
    </row>
    <row r="203" spans="1:7" ht="12.75">
      <c r="A203" s="2" t="s">
        <v>453</v>
      </c>
      <c r="B203" s="294" t="s">
        <v>537</v>
      </c>
      <c r="C203" s="271"/>
      <c r="D203" s="123"/>
      <c r="E203" s="123"/>
      <c r="G203" s="33"/>
    </row>
    <row r="204" spans="2:7" ht="12.75">
      <c r="B204" s="54"/>
      <c r="C204" s="123"/>
      <c r="D204" s="123"/>
      <c r="E204" s="123"/>
      <c r="G204" s="33"/>
    </row>
    <row r="205" spans="1:7" ht="12.75">
      <c r="A205" s="2" t="s">
        <v>453</v>
      </c>
      <c r="B205" s="69"/>
      <c r="C205" s="37" t="s">
        <v>1017</v>
      </c>
      <c r="D205" s="37" t="s">
        <v>1018</v>
      </c>
      <c r="E205" s="123"/>
      <c r="G205" s="33"/>
    </row>
    <row r="206" spans="1:7" ht="39">
      <c r="A206" s="2" t="s">
        <v>453</v>
      </c>
      <c r="B206" s="294" t="s">
        <v>538</v>
      </c>
      <c r="C206" s="37" t="s">
        <v>582</v>
      </c>
      <c r="D206" s="37"/>
      <c r="E206" s="123"/>
      <c r="G206" s="33"/>
    </row>
    <row r="207" ht="12.75">
      <c r="G207" s="36"/>
    </row>
    <row r="208" spans="1:7" ht="12.75">
      <c r="A208" s="2" t="s">
        <v>454</v>
      </c>
      <c r="B208" s="3" t="s">
        <v>190</v>
      </c>
      <c r="G208" s="36"/>
    </row>
    <row r="209" spans="1:8" ht="12.75">
      <c r="A209" s="2" t="s">
        <v>454</v>
      </c>
      <c r="B209" s="69"/>
      <c r="C209" s="37" t="s">
        <v>1017</v>
      </c>
      <c r="D209" s="37" t="s">
        <v>1018</v>
      </c>
      <c r="E209" s="123"/>
      <c r="F209" s="14"/>
      <c r="G209" s="14"/>
      <c r="H209" s="57"/>
    </row>
    <row r="210" spans="1:7" ht="26.25">
      <c r="A210" s="2" t="s">
        <v>454</v>
      </c>
      <c r="B210" s="46" t="s">
        <v>191</v>
      </c>
      <c r="C210" s="30" t="s">
        <v>582</v>
      </c>
      <c r="D210" s="9"/>
      <c r="E210" s="36"/>
      <c r="G210" s="33"/>
    </row>
    <row r="211" spans="1:7" ht="12.75">
      <c r="A211" s="2" t="s">
        <v>454</v>
      </c>
      <c r="B211" s="87" t="s">
        <v>650</v>
      </c>
      <c r="C211" s="122">
        <v>39084</v>
      </c>
      <c r="G211" s="36"/>
    </row>
    <row r="212" spans="1:7" ht="12.75">
      <c r="A212" s="2" t="s">
        <v>454</v>
      </c>
      <c r="B212" s="87" t="s">
        <v>651</v>
      </c>
      <c r="C212" s="122">
        <v>39396</v>
      </c>
      <c r="G212" s="36"/>
    </row>
    <row r="213" spans="2:7" ht="12.75" customHeight="1">
      <c r="B213" s="58"/>
      <c r="G213" s="36"/>
    </row>
    <row r="214" spans="1:8" ht="28.5" customHeight="1">
      <c r="A214" s="2" t="s">
        <v>455</v>
      </c>
      <c r="B214" s="435"/>
      <c r="C214" s="436"/>
      <c r="D214" s="437"/>
      <c r="E214" s="349"/>
      <c r="F214" s="37" t="s">
        <v>1017</v>
      </c>
      <c r="G214" s="37" t="s">
        <v>1018</v>
      </c>
      <c r="H214" s="57"/>
    </row>
    <row r="215" spans="1:7" ht="12.75">
      <c r="A215" s="2" t="s">
        <v>455</v>
      </c>
      <c r="B215" s="507" t="s">
        <v>539</v>
      </c>
      <c r="C215" s="508"/>
      <c r="D215" s="509"/>
      <c r="E215" s="346"/>
      <c r="F215" s="37"/>
      <c r="G215" s="37" t="s">
        <v>577</v>
      </c>
    </row>
    <row r="216" ht="12.75">
      <c r="G216" s="36"/>
    </row>
    <row r="217" spans="1:7" ht="12.75">
      <c r="A217" s="2" t="s">
        <v>456</v>
      </c>
      <c r="B217" s="59" t="s">
        <v>652</v>
      </c>
      <c r="G217" s="36"/>
    </row>
    <row r="218" spans="1:7" ht="26.25">
      <c r="A218" s="2" t="s">
        <v>456</v>
      </c>
      <c r="B218" s="46" t="s">
        <v>653</v>
      </c>
      <c r="C218" s="36"/>
      <c r="D218" s="36"/>
      <c r="E218" s="36"/>
      <c r="F218" s="36"/>
      <c r="G218" s="36"/>
    </row>
    <row r="219" spans="1:7" ht="12.75">
      <c r="A219" s="2" t="s">
        <v>456</v>
      </c>
      <c r="B219" s="87" t="s">
        <v>654</v>
      </c>
      <c r="C219" s="378" t="s">
        <v>1038</v>
      </c>
      <c r="D219" s="9"/>
      <c r="E219" s="36"/>
      <c r="F219" s="36"/>
      <c r="G219" s="36"/>
    </row>
    <row r="220" spans="1:7" ht="12.75">
      <c r="A220" s="2" t="s">
        <v>456</v>
      </c>
      <c r="B220" s="87" t="s">
        <v>655</v>
      </c>
      <c r="C220" s="36"/>
      <c r="D220" s="36"/>
      <c r="E220" s="36"/>
      <c r="F220" s="36"/>
      <c r="G220" s="36"/>
    </row>
    <row r="221" spans="1:7" ht="12.75">
      <c r="A221" s="2"/>
      <c r="B221" s="9"/>
      <c r="C221" s="36"/>
      <c r="D221" s="36"/>
      <c r="E221" s="36"/>
      <c r="F221" s="36"/>
      <c r="G221" s="36"/>
    </row>
    <row r="222" spans="2:7" ht="12.75">
      <c r="B222" s="36"/>
      <c r="C222" s="36"/>
      <c r="D222" s="36"/>
      <c r="E222" s="36"/>
      <c r="F222" s="36"/>
      <c r="G222" s="36"/>
    </row>
    <row r="223" spans="1:7" ht="12.75">
      <c r="A223" s="2" t="s">
        <v>457</v>
      </c>
      <c r="B223" s="3" t="s">
        <v>370</v>
      </c>
      <c r="G223" s="36"/>
    </row>
    <row r="224" spans="1:7" ht="12.75">
      <c r="A224" s="2" t="s">
        <v>457</v>
      </c>
      <c r="B224" s="103" t="s">
        <v>870</v>
      </c>
      <c r="C224" s="122">
        <v>39203</v>
      </c>
      <c r="G224" s="36"/>
    </row>
    <row r="225" spans="1:7" ht="12.75">
      <c r="A225" s="2" t="s">
        <v>457</v>
      </c>
      <c r="B225" s="103" t="s">
        <v>871</v>
      </c>
      <c r="C225" s="100"/>
      <c r="G225" s="36"/>
    </row>
    <row r="226" spans="1:7" ht="39">
      <c r="A226" s="2" t="s">
        <v>457</v>
      </c>
      <c r="B226" s="103" t="s">
        <v>1039</v>
      </c>
      <c r="C226" s="121"/>
      <c r="G226" s="36"/>
    </row>
    <row r="227" spans="1:7" ht="12.75">
      <c r="A227" s="2" t="s">
        <v>457</v>
      </c>
      <c r="B227" s="88" t="s">
        <v>655</v>
      </c>
      <c r="C227" s="89"/>
      <c r="G227" s="36"/>
    </row>
    <row r="228" spans="1:7" ht="12.75">
      <c r="A228" s="2"/>
      <c r="B228" s="273"/>
      <c r="C228" s="274"/>
      <c r="G228" s="36"/>
    </row>
    <row r="229" spans="1:7" ht="12.75">
      <c r="A229" s="2" t="s">
        <v>457</v>
      </c>
      <c r="B229" s="433" t="s">
        <v>976</v>
      </c>
      <c r="C229" s="434"/>
      <c r="D229" s="122"/>
      <c r="E229" s="379"/>
      <c r="G229" s="36"/>
    </row>
    <row r="230" spans="1:7" ht="12.75">
      <c r="A230" s="2" t="s">
        <v>457</v>
      </c>
      <c r="B230" s="433" t="s">
        <v>540</v>
      </c>
      <c r="C230" s="434"/>
      <c r="D230" s="380">
        <v>200</v>
      </c>
      <c r="E230" s="379"/>
      <c r="G230" s="36"/>
    </row>
    <row r="231" spans="1:7" ht="12.75">
      <c r="A231" s="2" t="s">
        <v>457</v>
      </c>
      <c r="B231" s="433" t="s">
        <v>541</v>
      </c>
      <c r="C231" s="434"/>
      <c r="G231" s="36"/>
    </row>
    <row r="232" spans="1:7" ht="26.25">
      <c r="A232" s="2" t="s">
        <v>457</v>
      </c>
      <c r="B232" s="312" t="s">
        <v>542</v>
      </c>
      <c r="C232" s="381" t="s">
        <v>1040</v>
      </c>
      <c r="G232" s="36"/>
    </row>
    <row r="233" spans="1:7" ht="12.75">
      <c r="A233" s="2" t="s">
        <v>457</v>
      </c>
      <c r="B233" s="312" t="s">
        <v>543</v>
      </c>
      <c r="C233" s="122"/>
      <c r="G233" s="36"/>
    </row>
    <row r="234" spans="1:7" ht="12.75">
      <c r="A234" s="2" t="s">
        <v>457</v>
      </c>
      <c r="B234" s="313" t="s">
        <v>544</v>
      </c>
      <c r="C234" s="122"/>
      <c r="D234" s="36"/>
      <c r="E234" s="36"/>
      <c r="F234" s="36"/>
      <c r="G234" s="36"/>
    </row>
    <row r="235" ht="12.75">
      <c r="G235" s="36"/>
    </row>
    <row r="236" spans="1:7" ht="29.25" customHeight="1">
      <c r="A236" s="2" t="s">
        <v>458</v>
      </c>
      <c r="B236" s="3" t="s">
        <v>192</v>
      </c>
      <c r="G236" s="36"/>
    </row>
    <row r="237" spans="1:7" ht="12.75">
      <c r="A237" s="2" t="s">
        <v>458</v>
      </c>
      <c r="B237" s="435"/>
      <c r="C237" s="436"/>
      <c r="D237" s="437"/>
      <c r="E237" s="349"/>
      <c r="F237" s="37" t="s">
        <v>1017</v>
      </c>
      <c r="G237" s="37" t="s">
        <v>1018</v>
      </c>
    </row>
    <row r="238" spans="1:7" ht="12.75">
      <c r="A238" s="2" t="s">
        <v>458</v>
      </c>
      <c r="B238" s="406" t="s">
        <v>193</v>
      </c>
      <c r="C238" s="429"/>
      <c r="D238" s="430"/>
      <c r="E238" s="350"/>
      <c r="F238" s="37" t="s">
        <v>582</v>
      </c>
      <c r="G238" s="37"/>
    </row>
    <row r="239" spans="1:7" ht="12.75">
      <c r="A239" s="2" t="s">
        <v>458</v>
      </c>
      <c r="B239" s="438" t="s">
        <v>194</v>
      </c>
      <c r="C239" s="438"/>
      <c r="D239" s="105" t="s">
        <v>1041</v>
      </c>
      <c r="E239" s="191"/>
      <c r="G239" s="33"/>
    </row>
    <row r="240" ht="12.75">
      <c r="G240" s="36"/>
    </row>
    <row r="241" spans="1:7" ht="45.75" customHeight="1">
      <c r="A241" s="2" t="s">
        <v>459</v>
      </c>
      <c r="B241" s="3" t="s">
        <v>195</v>
      </c>
      <c r="G241" s="36"/>
    </row>
    <row r="242" spans="1:7" ht="40.5" customHeight="1">
      <c r="A242" s="2" t="s">
        <v>459</v>
      </c>
      <c r="B242" s="435"/>
      <c r="C242" s="436"/>
      <c r="D242" s="437"/>
      <c r="E242" s="349"/>
      <c r="F242" s="37" t="s">
        <v>1017</v>
      </c>
      <c r="G242" s="37" t="s">
        <v>1018</v>
      </c>
    </row>
    <row r="243" spans="1:7" ht="12.75">
      <c r="A243" s="2" t="s">
        <v>459</v>
      </c>
      <c r="B243" s="406" t="s">
        <v>808</v>
      </c>
      <c r="C243" s="429"/>
      <c r="D243" s="430"/>
      <c r="E243" s="350"/>
      <c r="F243" s="37"/>
      <c r="G243" s="37" t="s">
        <v>582</v>
      </c>
    </row>
    <row r="244" ht="12.75">
      <c r="G244" s="36"/>
    </row>
    <row r="245" spans="1:7" ht="12.75">
      <c r="A245" s="2" t="s">
        <v>460</v>
      </c>
      <c r="B245" s="328" t="s">
        <v>371</v>
      </c>
      <c r="C245" s="510" t="s">
        <v>973</v>
      </c>
      <c r="D245" s="487"/>
      <c r="E245" s="269"/>
      <c r="F245" s="297" t="s">
        <v>388</v>
      </c>
      <c r="G245" s="36"/>
    </row>
    <row r="246" ht="12.75">
      <c r="G246" s="36"/>
    </row>
    <row r="247" spans="2:7" ht="15">
      <c r="B247" s="25" t="s">
        <v>196</v>
      </c>
      <c r="G247" s="36"/>
    </row>
    <row r="248" spans="1:7" ht="65.25" customHeight="1">
      <c r="A248" s="2" t="s">
        <v>461</v>
      </c>
      <c r="B248" s="3" t="s">
        <v>1021</v>
      </c>
      <c r="G248" s="36"/>
    </row>
    <row r="249" spans="1:7" ht="12.75" customHeight="1">
      <c r="A249" s="2" t="s">
        <v>461</v>
      </c>
      <c r="B249" s="435"/>
      <c r="C249" s="436"/>
      <c r="D249" s="437"/>
      <c r="E249" s="349"/>
      <c r="F249" s="37" t="s">
        <v>1017</v>
      </c>
      <c r="G249" s="37" t="s">
        <v>1018</v>
      </c>
    </row>
    <row r="250" spans="1:7" ht="12.75" customHeight="1">
      <c r="A250" s="2" t="s">
        <v>461</v>
      </c>
      <c r="B250" s="406" t="s">
        <v>1022</v>
      </c>
      <c r="C250" s="429"/>
      <c r="D250" s="430"/>
      <c r="E250" s="350"/>
      <c r="F250" s="37"/>
      <c r="G250" s="37" t="s">
        <v>582</v>
      </c>
    </row>
    <row r="251" spans="1:7" ht="12.75" customHeight="1">
      <c r="A251" s="2" t="s">
        <v>461</v>
      </c>
      <c r="B251" s="431" t="s">
        <v>1023</v>
      </c>
      <c r="C251" s="431"/>
      <c r="D251" s="432"/>
      <c r="E251" s="54"/>
      <c r="F251" s="123"/>
      <c r="G251" s="123"/>
    </row>
    <row r="252" spans="1:7" ht="12.75" customHeight="1">
      <c r="A252" s="2" t="s">
        <v>461</v>
      </c>
      <c r="B252" s="445" t="s">
        <v>227</v>
      </c>
      <c r="C252" s="445"/>
      <c r="D252" s="445"/>
      <c r="E252" s="46"/>
      <c r="F252" s="122"/>
      <c r="G252" s="123"/>
    </row>
    <row r="253" spans="1:7" ht="12.75" customHeight="1">
      <c r="A253" s="2" t="s">
        <v>461</v>
      </c>
      <c r="B253" s="445" t="s">
        <v>228</v>
      </c>
      <c r="C253" s="445"/>
      <c r="D253" s="445"/>
      <c r="E253" s="46"/>
      <c r="F253" s="122"/>
      <c r="G253" s="123"/>
    </row>
    <row r="254" spans="1:7" ht="12.75" customHeight="1">
      <c r="A254" s="2" t="s">
        <v>461</v>
      </c>
      <c r="B254" s="445" t="s">
        <v>229</v>
      </c>
      <c r="C254" s="445"/>
      <c r="D254" s="445"/>
      <c r="E254" s="46"/>
      <c r="F254" s="122"/>
      <c r="G254" s="123"/>
    </row>
    <row r="255" spans="1:7" ht="12.75" customHeight="1">
      <c r="A255" s="2" t="s">
        <v>461</v>
      </c>
      <c r="B255" s="445" t="s">
        <v>230</v>
      </c>
      <c r="C255" s="445"/>
      <c r="D255" s="445"/>
      <c r="E255" s="46"/>
      <c r="F255" s="122"/>
      <c r="G255" s="123"/>
    </row>
    <row r="256" spans="1:7" ht="12.75" customHeight="1">
      <c r="A256" s="2" t="s">
        <v>461</v>
      </c>
      <c r="B256" s="512" t="s">
        <v>389</v>
      </c>
      <c r="C256" s="512"/>
      <c r="D256" s="512"/>
      <c r="E256" s="359"/>
      <c r="F256" s="123"/>
      <c r="G256" s="123"/>
    </row>
    <row r="257" spans="1:7" ht="12.75" customHeight="1">
      <c r="A257" s="2" t="s">
        <v>461</v>
      </c>
      <c r="B257" s="445" t="s">
        <v>231</v>
      </c>
      <c r="C257" s="445"/>
      <c r="D257" s="445"/>
      <c r="E257" s="46"/>
      <c r="F257" s="124"/>
      <c r="G257" s="123"/>
    </row>
    <row r="258" spans="1:7" ht="12.75">
      <c r="A258" s="2" t="s">
        <v>461</v>
      </c>
      <c r="B258" s="511" t="s">
        <v>232</v>
      </c>
      <c r="C258" s="511"/>
      <c r="D258" s="511"/>
      <c r="E258" s="348"/>
      <c r="F258" s="125"/>
      <c r="G258" s="123"/>
    </row>
    <row r="259" spans="1:7" ht="12.75">
      <c r="A259" s="2" t="s">
        <v>461</v>
      </c>
      <c r="B259" s="488" t="s">
        <v>233</v>
      </c>
      <c r="C259" s="431"/>
      <c r="D259" s="431"/>
      <c r="E259" s="431"/>
      <c r="F259" s="513"/>
      <c r="G259" s="514"/>
    </row>
    <row r="260" spans="1:7" ht="12.75">
      <c r="A260" s="2"/>
      <c r="B260" s="479"/>
      <c r="C260" s="466"/>
      <c r="D260" s="466"/>
      <c r="E260" s="466"/>
      <c r="F260" s="466"/>
      <c r="G260" s="515"/>
    </row>
    <row r="261" ht="12.75">
      <c r="G261" s="36"/>
    </row>
    <row r="262" spans="1:7" ht="63" customHeight="1">
      <c r="A262" s="2" t="s">
        <v>462</v>
      </c>
      <c r="B262" s="3" t="s">
        <v>197</v>
      </c>
      <c r="G262" s="36"/>
    </row>
    <row r="263" spans="1:7" ht="12.75" customHeight="1">
      <c r="A263" s="2" t="s">
        <v>462</v>
      </c>
      <c r="B263" s="435"/>
      <c r="C263" s="436"/>
      <c r="D263" s="437"/>
      <c r="E263" s="349"/>
      <c r="F263" s="37" t="s">
        <v>1017</v>
      </c>
      <c r="G263" s="37" t="s">
        <v>1018</v>
      </c>
    </row>
    <row r="264" spans="1:7" ht="12.75">
      <c r="A264" s="2" t="s">
        <v>462</v>
      </c>
      <c r="B264" s="406" t="s">
        <v>545</v>
      </c>
      <c r="C264" s="429"/>
      <c r="D264" s="430"/>
      <c r="E264" s="350"/>
      <c r="F264" s="37" t="s">
        <v>582</v>
      </c>
      <c r="G264" s="37"/>
    </row>
    <row r="265" spans="1:6" ht="12.75">
      <c r="A265" s="2" t="s">
        <v>462</v>
      </c>
      <c r="B265" s="431" t="s">
        <v>1023</v>
      </c>
      <c r="C265" s="431"/>
      <c r="D265" s="432"/>
      <c r="E265" s="54"/>
      <c r="F265" s="123"/>
    </row>
    <row r="266" spans="1:6" ht="12.75">
      <c r="A266" s="2" t="s">
        <v>462</v>
      </c>
      <c r="B266" s="445" t="s">
        <v>234</v>
      </c>
      <c r="C266" s="445"/>
      <c r="D266" s="445"/>
      <c r="E266" s="46"/>
      <c r="F266" s="122">
        <v>39396</v>
      </c>
    </row>
    <row r="267" spans="1:6" ht="12.75">
      <c r="A267" s="2" t="s">
        <v>462</v>
      </c>
      <c r="B267" s="445" t="s">
        <v>235</v>
      </c>
      <c r="C267" s="445"/>
      <c r="D267" s="445"/>
      <c r="E267" s="46"/>
      <c r="F267" s="122">
        <v>39430</v>
      </c>
    </row>
    <row r="268" ht="12.75">
      <c r="G268" s="36"/>
    </row>
    <row r="269" spans="1:8" ht="12.75">
      <c r="A269" s="2" t="s">
        <v>462</v>
      </c>
      <c r="B269" s="506" t="s">
        <v>546</v>
      </c>
      <c r="C269" s="506"/>
      <c r="D269" s="506"/>
      <c r="E269" s="506"/>
      <c r="F269" s="506"/>
      <c r="G269" s="506"/>
      <c r="H269" s="506"/>
    </row>
    <row r="270" spans="1:7" ht="12.75">
      <c r="A270" s="2" t="s">
        <v>462</v>
      </c>
      <c r="B270" s="314" t="s">
        <v>1017</v>
      </c>
      <c r="C270" s="314" t="s">
        <v>1018</v>
      </c>
      <c r="G270" s="36"/>
    </row>
    <row r="271" spans="1:3" ht="12.75">
      <c r="A271" s="2" t="s">
        <v>462</v>
      </c>
      <c r="B271" s="314"/>
      <c r="C271" s="314" t="s">
        <v>582</v>
      </c>
    </row>
  </sheetData>
  <sheetProtection/>
  <mergeCells count="111">
    <mergeCell ref="B259:G260"/>
    <mergeCell ref="B266:D266"/>
    <mergeCell ref="B267:D267"/>
    <mergeCell ref="B269:H269"/>
    <mergeCell ref="B263:D263"/>
    <mergeCell ref="B264:D264"/>
    <mergeCell ref="B257:D257"/>
    <mergeCell ref="B258:D258"/>
    <mergeCell ref="B254:D254"/>
    <mergeCell ref="B255:D255"/>
    <mergeCell ref="B249:D249"/>
    <mergeCell ref="B256:D256"/>
    <mergeCell ref="B252:D252"/>
    <mergeCell ref="B253:D253"/>
    <mergeCell ref="B190:D190"/>
    <mergeCell ref="B200:D200"/>
    <mergeCell ref="B214:D214"/>
    <mergeCell ref="B215:D215"/>
    <mergeCell ref="B243:D243"/>
    <mergeCell ref="C245:D245"/>
    <mergeCell ref="B186:C186"/>
    <mergeCell ref="B187:C187"/>
    <mergeCell ref="B189:D189"/>
    <mergeCell ref="B185:C185"/>
    <mergeCell ref="B182:C182"/>
    <mergeCell ref="B184:C184"/>
    <mergeCell ref="B183:C183"/>
    <mergeCell ref="B123:G123"/>
    <mergeCell ref="B125:G125"/>
    <mergeCell ref="C132:F132"/>
    <mergeCell ref="B135:G135"/>
    <mergeCell ref="B153:G153"/>
    <mergeCell ref="B170:G170"/>
    <mergeCell ref="B92:G92"/>
    <mergeCell ref="B106:H106"/>
    <mergeCell ref="B115:G115"/>
    <mergeCell ref="B120:D120"/>
    <mergeCell ref="B122:G122"/>
    <mergeCell ref="B119:D119"/>
    <mergeCell ref="B53:G53"/>
    <mergeCell ref="B54:G54"/>
    <mergeCell ref="B56:G56"/>
    <mergeCell ref="B62:D62"/>
    <mergeCell ref="B64:G64"/>
    <mergeCell ref="B91:D91"/>
    <mergeCell ref="B34:G34"/>
    <mergeCell ref="B57:D57"/>
    <mergeCell ref="B60:D60"/>
    <mergeCell ref="B90:D90"/>
    <mergeCell ref="A1:G1"/>
    <mergeCell ref="B4:G4"/>
    <mergeCell ref="B7:D7"/>
    <mergeCell ref="B10:D10"/>
    <mergeCell ref="B9:D9"/>
    <mergeCell ref="B39:G39"/>
    <mergeCell ref="B15:D15"/>
    <mergeCell ref="B23:D23"/>
    <mergeCell ref="B30:C30"/>
    <mergeCell ref="B31:C31"/>
    <mergeCell ref="B32:C32"/>
    <mergeCell ref="B19:D19"/>
    <mergeCell ref="B20:D20"/>
    <mergeCell ref="B21:D21"/>
    <mergeCell ref="B22:D22"/>
    <mergeCell ref="B25:C25"/>
    <mergeCell ref="B5:D5"/>
    <mergeCell ref="B6:D6"/>
    <mergeCell ref="B8:D8"/>
    <mergeCell ref="B11:D11"/>
    <mergeCell ref="B12:D12"/>
    <mergeCell ref="B14:D14"/>
    <mergeCell ref="B18:D18"/>
    <mergeCell ref="B61:D61"/>
    <mergeCell ref="B35:C35"/>
    <mergeCell ref="B36:C36"/>
    <mergeCell ref="B37:C37"/>
    <mergeCell ref="B16:D16"/>
    <mergeCell ref="B17:G17"/>
    <mergeCell ref="B26:C26"/>
    <mergeCell ref="B58:D58"/>
    <mergeCell ref="B59:D59"/>
    <mergeCell ref="B137:G137"/>
    <mergeCell ref="D139:F139"/>
    <mergeCell ref="D140:F140"/>
    <mergeCell ref="C142:E142"/>
    <mergeCell ref="F142:H142"/>
    <mergeCell ref="C93:H93"/>
    <mergeCell ref="B101:H101"/>
    <mergeCell ref="B104:D104"/>
    <mergeCell ref="B102:D102"/>
    <mergeCell ref="B103:D103"/>
    <mergeCell ref="B176:F176"/>
    <mergeCell ref="B171:D171"/>
    <mergeCell ref="B172:D172"/>
    <mergeCell ref="B181:C181"/>
    <mergeCell ref="B179:C179"/>
    <mergeCell ref="B180:C180"/>
    <mergeCell ref="B173:D173"/>
    <mergeCell ref="B174:D174"/>
    <mergeCell ref="B175:D175"/>
    <mergeCell ref="B178:G178"/>
    <mergeCell ref="B250:D250"/>
    <mergeCell ref="B251:D251"/>
    <mergeCell ref="B265:D265"/>
    <mergeCell ref="B229:C229"/>
    <mergeCell ref="B230:C230"/>
    <mergeCell ref="B231:C231"/>
    <mergeCell ref="B237:D237"/>
    <mergeCell ref="B238:D238"/>
    <mergeCell ref="B239:C239"/>
    <mergeCell ref="B242:D242"/>
  </mergeCells>
  <printOptions/>
  <pageMargins left="0.75" right="0.75" top="1" bottom="1" header="0.5" footer="0.5"/>
  <pageSetup fitToHeight="10" fitToWidth="1" horizontalDpi="600" verticalDpi="600" orientation="portrait" scale="91"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70"/>
  <sheetViews>
    <sheetView zoomScalePageLayoutView="0" workbookViewId="0" topLeftCell="A1">
      <selection activeCell="I72" sqref="I72"/>
    </sheetView>
  </sheetViews>
  <sheetFormatPr defaultColWidth="9.140625" defaultRowHeight="12.75"/>
  <cols>
    <col min="1" max="1" width="4.421875" style="1" customWidth="1"/>
    <col min="2" max="2" width="22.7109375" style="0" customWidth="1"/>
    <col min="3" max="7" width="12.7109375" style="0" customWidth="1"/>
  </cols>
  <sheetData>
    <row r="1" spans="1:7" ht="17.25">
      <c r="A1" s="395" t="s">
        <v>236</v>
      </c>
      <c r="B1" s="395"/>
      <c r="C1" s="395"/>
      <c r="D1" s="395"/>
      <c r="E1" s="395"/>
      <c r="F1" s="395"/>
      <c r="G1" s="395"/>
    </row>
    <row r="3" ht="15">
      <c r="B3" s="25" t="s">
        <v>237</v>
      </c>
    </row>
    <row r="4" spans="1:7" ht="12.75">
      <c r="A4" s="2" t="s">
        <v>690</v>
      </c>
      <c r="B4" s="435"/>
      <c r="C4" s="436"/>
      <c r="D4" s="437"/>
      <c r="E4" s="37" t="s">
        <v>1017</v>
      </c>
      <c r="F4" s="37" t="s">
        <v>1018</v>
      </c>
      <c r="G4" s="130"/>
    </row>
    <row r="5" spans="1:7" ht="26.25" customHeight="1">
      <c r="A5" s="2" t="s">
        <v>690</v>
      </c>
      <c r="B5" s="406" t="s">
        <v>688</v>
      </c>
      <c r="C5" s="429"/>
      <c r="D5" s="430"/>
      <c r="E5" s="37" t="s">
        <v>577</v>
      </c>
      <c r="F5" s="37"/>
      <c r="G5" s="51"/>
    </row>
    <row r="6" spans="1:7" ht="41.25" customHeight="1">
      <c r="A6" s="2" t="s">
        <v>690</v>
      </c>
      <c r="B6" s="406" t="s">
        <v>689</v>
      </c>
      <c r="C6" s="429"/>
      <c r="D6" s="430"/>
      <c r="E6" s="37" t="s">
        <v>577</v>
      </c>
      <c r="F6" s="37"/>
      <c r="G6" s="36"/>
    </row>
    <row r="7" spans="2:7" ht="12.75">
      <c r="B7" s="104"/>
      <c r="C7" s="104"/>
      <c r="D7" s="104"/>
      <c r="E7" s="123"/>
      <c r="F7" s="123"/>
      <c r="G7" s="36"/>
    </row>
    <row r="8" spans="1:7" ht="29.25" customHeight="1">
      <c r="A8" s="2" t="s">
        <v>691</v>
      </c>
      <c r="B8" s="517" t="s">
        <v>390</v>
      </c>
      <c r="C8" s="517"/>
      <c r="D8" s="517"/>
      <c r="E8" s="517"/>
      <c r="F8" s="517"/>
      <c r="G8" s="517"/>
    </row>
    <row r="9" spans="1:6" ht="26.25">
      <c r="A9" s="2" t="s">
        <v>691</v>
      </c>
      <c r="B9" s="131"/>
      <c r="C9" s="139" t="s">
        <v>238</v>
      </c>
      <c r="D9" s="139" t="s">
        <v>161</v>
      </c>
      <c r="E9" s="139" t="s">
        <v>162</v>
      </c>
      <c r="F9" s="126"/>
    </row>
    <row r="10" spans="1:6" ht="12.75">
      <c r="A10" s="2" t="s">
        <v>691</v>
      </c>
      <c r="B10" s="17" t="s">
        <v>929</v>
      </c>
      <c r="C10" s="127">
        <v>1447</v>
      </c>
      <c r="D10" s="127">
        <v>673</v>
      </c>
      <c r="E10" s="127">
        <v>524</v>
      </c>
      <c r="F10" s="128"/>
    </row>
    <row r="11" spans="1:6" ht="12.75">
      <c r="A11" s="2" t="s">
        <v>691</v>
      </c>
      <c r="B11" s="17" t="s">
        <v>930</v>
      </c>
      <c r="C11" s="127">
        <v>975</v>
      </c>
      <c r="D11" s="127">
        <v>469</v>
      </c>
      <c r="E11" s="127">
        <v>340</v>
      </c>
      <c r="F11" s="128"/>
    </row>
    <row r="12" spans="1:6" ht="12.75">
      <c r="A12" s="2"/>
      <c r="B12" s="17" t="s">
        <v>1042</v>
      </c>
      <c r="C12" s="127">
        <v>28</v>
      </c>
      <c r="D12" s="127">
        <v>6</v>
      </c>
      <c r="E12" s="127">
        <v>2</v>
      </c>
      <c r="F12" s="128"/>
    </row>
    <row r="13" spans="1:5" ht="12.75">
      <c r="A13" s="2" t="s">
        <v>691</v>
      </c>
      <c r="B13" s="19" t="s">
        <v>163</v>
      </c>
      <c r="C13" s="129">
        <f>SUM(C10:C12)</f>
        <v>2450</v>
      </c>
      <c r="D13" s="129">
        <f>SUM(D10:D12)</f>
        <v>1148</v>
      </c>
      <c r="E13" s="129">
        <f>SUM(E10:E12)</f>
        <v>866</v>
      </c>
    </row>
    <row r="15" spans="2:3" ht="15">
      <c r="B15" s="516" t="s">
        <v>164</v>
      </c>
      <c r="C15" s="499"/>
    </row>
    <row r="16" spans="1:4" ht="12.75">
      <c r="A16" s="2" t="s">
        <v>692</v>
      </c>
      <c r="B16" s="518" t="s">
        <v>165</v>
      </c>
      <c r="C16" s="518"/>
      <c r="D16" s="518"/>
    </row>
    <row r="17" spans="1:3" ht="15">
      <c r="A17" s="2" t="s">
        <v>692</v>
      </c>
      <c r="B17" s="132" t="s">
        <v>166</v>
      </c>
      <c r="C17" s="135" t="s">
        <v>577</v>
      </c>
    </row>
    <row r="18" spans="1:3" ht="15">
      <c r="A18" s="2" t="s">
        <v>692</v>
      </c>
      <c r="B18" s="132" t="s">
        <v>695</v>
      </c>
      <c r="C18" s="135"/>
    </row>
    <row r="19" spans="1:3" ht="15">
      <c r="A19" s="2" t="s">
        <v>692</v>
      </c>
      <c r="B19" s="132" t="s">
        <v>167</v>
      </c>
      <c r="C19" s="135" t="s">
        <v>577</v>
      </c>
    </row>
    <row r="20" spans="1:3" ht="15">
      <c r="A20" s="2" t="s">
        <v>692</v>
      </c>
      <c r="B20" s="132" t="s">
        <v>168</v>
      </c>
      <c r="C20" s="135" t="s">
        <v>577</v>
      </c>
    </row>
    <row r="21" ht="12.75" customHeight="1">
      <c r="G21" s="33"/>
    </row>
    <row r="22" spans="1:7" ht="40.5" customHeight="1">
      <c r="A22" s="2" t="s">
        <v>693</v>
      </c>
      <c r="B22" s="435"/>
      <c r="C22" s="436"/>
      <c r="D22" s="437"/>
      <c r="E22" s="37" t="s">
        <v>1017</v>
      </c>
      <c r="F22" s="37" t="s">
        <v>1018</v>
      </c>
      <c r="G22" s="33"/>
    </row>
    <row r="23" spans="1:7" ht="24.75" customHeight="1">
      <c r="A23" s="2" t="s">
        <v>693</v>
      </c>
      <c r="B23" s="406" t="s">
        <v>169</v>
      </c>
      <c r="C23" s="429"/>
      <c r="D23" s="430"/>
      <c r="E23" s="37"/>
      <c r="F23" s="37" t="s">
        <v>1043</v>
      </c>
      <c r="G23" s="33"/>
    </row>
    <row r="24" spans="1:6" ht="12.75">
      <c r="A24" s="2" t="s">
        <v>693</v>
      </c>
      <c r="B24" s="445" t="s">
        <v>696</v>
      </c>
      <c r="C24" s="445"/>
      <c r="D24" s="445"/>
      <c r="E24" s="124"/>
      <c r="F24" s="123"/>
    </row>
    <row r="25" ht="12.75">
      <c r="B25" t="s">
        <v>1044</v>
      </c>
    </row>
    <row r="26" spans="1:7" ht="12.75">
      <c r="A26" s="2" t="s">
        <v>694</v>
      </c>
      <c r="B26" s="519" t="s">
        <v>1000</v>
      </c>
      <c r="C26" s="438"/>
      <c r="D26" s="438"/>
      <c r="E26" s="438"/>
      <c r="F26" s="47"/>
      <c r="G26" s="136" t="s">
        <v>1005</v>
      </c>
    </row>
    <row r="27" spans="1:7" ht="20.25">
      <c r="A27" s="2" t="s">
        <v>694</v>
      </c>
      <c r="B27" s="134"/>
      <c r="C27" s="136" t="s">
        <v>1001</v>
      </c>
      <c r="D27" s="136" t="s">
        <v>1002</v>
      </c>
      <c r="E27" s="136" t="s">
        <v>1003</v>
      </c>
      <c r="F27" s="136" t="s">
        <v>1004</v>
      </c>
      <c r="G27" s="37"/>
    </row>
    <row r="28" spans="1:7" ht="12.75">
      <c r="A28" s="2" t="s">
        <v>694</v>
      </c>
      <c r="B28" s="8" t="s">
        <v>1006</v>
      </c>
      <c r="C28" s="37"/>
      <c r="D28" s="37"/>
      <c r="E28" s="37"/>
      <c r="F28" s="37" t="s">
        <v>577</v>
      </c>
      <c r="G28" s="37"/>
    </row>
    <row r="29" spans="1:7" ht="12.75">
      <c r="A29" s="2" t="s">
        <v>694</v>
      </c>
      <c r="B29" s="8" t="s">
        <v>1007</v>
      </c>
      <c r="C29" s="37" t="s">
        <v>577</v>
      </c>
      <c r="D29" s="37"/>
      <c r="E29" s="37"/>
      <c r="F29" s="37"/>
      <c r="G29" s="37"/>
    </row>
    <row r="30" spans="1:7" ht="26.25">
      <c r="A30" s="2" t="s">
        <v>694</v>
      </c>
      <c r="B30" s="8" t="s">
        <v>1008</v>
      </c>
      <c r="C30" s="37" t="s">
        <v>577</v>
      </c>
      <c r="D30" s="37"/>
      <c r="E30" s="37"/>
      <c r="F30" s="37"/>
      <c r="G30" s="37"/>
    </row>
    <row r="31" spans="1:7" ht="12.75">
      <c r="A31" s="2" t="s">
        <v>694</v>
      </c>
      <c r="B31" s="8" t="s">
        <v>137</v>
      </c>
      <c r="C31" s="37"/>
      <c r="D31" s="37"/>
      <c r="E31" s="37"/>
      <c r="F31" s="37"/>
      <c r="G31" s="37" t="s">
        <v>577</v>
      </c>
    </row>
    <row r="32" spans="1:7" ht="40.5" customHeight="1">
      <c r="A32" s="2" t="s">
        <v>694</v>
      </c>
      <c r="B32" s="8" t="s">
        <v>135</v>
      </c>
      <c r="C32" s="37"/>
      <c r="D32" s="37"/>
      <c r="E32" s="37"/>
      <c r="F32" s="37" t="s">
        <v>577</v>
      </c>
      <c r="G32" s="37"/>
    </row>
    <row r="33" spans="1:7" ht="39">
      <c r="A33" s="2" t="s">
        <v>694</v>
      </c>
      <c r="B33" s="8" t="s">
        <v>1009</v>
      </c>
      <c r="C33" s="37"/>
      <c r="D33" s="37"/>
      <c r="E33" s="37"/>
      <c r="F33" s="37"/>
      <c r="G33" s="30" t="s">
        <v>577</v>
      </c>
    </row>
    <row r="34" ht="27" customHeight="1">
      <c r="G34" s="33"/>
    </row>
    <row r="35" spans="1:6" ht="12.75">
      <c r="A35" s="2" t="s">
        <v>699</v>
      </c>
      <c r="B35" s="445" t="s">
        <v>697</v>
      </c>
      <c r="C35" s="445"/>
      <c r="D35" s="445"/>
      <c r="E35" s="137"/>
      <c r="F35" s="75"/>
    </row>
    <row r="36" ht="26.25" customHeight="1">
      <c r="G36" s="33"/>
    </row>
    <row r="37" spans="1:7" ht="52.5">
      <c r="A37" s="2" t="s">
        <v>700</v>
      </c>
      <c r="B37" s="445" t="s">
        <v>698</v>
      </c>
      <c r="C37" s="445"/>
      <c r="D37" s="445"/>
      <c r="E37" s="137"/>
      <c r="F37" s="46" t="s">
        <v>1045</v>
      </c>
      <c r="G37" s="36"/>
    </row>
    <row r="38" ht="12.75" customHeight="1">
      <c r="G38" s="104"/>
    </row>
    <row r="39" spans="1:7" ht="66">
      <c r="A39" s="2" t="s">
        <v>701</v>
      </c>
      <c r="B39" s="46" t="s">
        <v>1010</v>
      </c>
      <c r="C39" s="46" t="s">
        <v>1046</v>
      </c>
      <c r="D39" s="104"/>
      <c r="E39" s="104"/>
      <c r="F39" s="104"/>
      <c r="G39" s="104"/>
    </row>
    <row r="40" spans="1:6" ht="12.75">
      <c r="A40" s="2"/>
      <c r="B40" s="104"/>
      <c r="C40" s="104"/>
      <c r="D40" s="104"/>
      <c r="E40" s="104"/>
      <c r="F40" s="104"/>
    </row>
    <row r="41" ht="37.5" customHeight="1">
      <c r="G41" s="216"/>
    </row>
    <row r="42" spans="1:7" ht="118.5">
      <c r="A42" s="2" t="s">
        <v>703</v>
      </c>
      <c r="B42" s="46" t="s">
        <v>702</v>
      </c>
      <c r="C42" s="46"/>
      <c r="D42" s="46"/>
      <c r="E42" s="46"/>
      <c r="F42" s="46"/>
      <c r="G42" s="255" t="s">
        <v>1015</v>
      </c>
    </row>
    <row r="43" spans="1:7" ht="12.75">
      <c r="A43" s="2" t="s">
        <v>703</v>
      </c>
      <c r="B43" s="134"/>
      <c r="C43" s="255" t="s">
        <v>1011</v>
      </c>
      <c r="D43" s="255" t="s">
        <v>1012</v>
      </c>
      <c r="E43" s="255" t="s">
        <v>1013</v>
      </c>
      <c r="F43" s="255" t="s">
        <v>1014</v>
      </c>
      <c r="G43" s="100"/>
    </row>
    <row r="44" spans="1:7" ht="12.75">
      <c r="A44" s="2" t="s">
        <v>703</v>
      </c>
      <c r="B44" s="9" t="s">
        <v>166</v>
      </c>
      <c r="C44" s="138"/>
      <c r="D44" s="138">
        <v>39142</v>
      </c>
      <c r="E44" s="138" t="s">
        <v>1047</v>
      </c>
      <c r="F44" s="138">
        <v>39203</v>
      </c>
      <c r="G44" s="100"/>
    </row>
    <row r="45" spans="1:7" ht="12.75">
      <c r="A45" s="2" t="s">
        <v>703</v>
      </c>
      <c r="B45" s="9" t="s">
        <v>695</v>
      </c>
      <c r="C45" s="138"/>
      <c r="D45" s="138"/>
      <c r="E45" s="138"/>
      <c r="F45" s="138"/>
      <c r="G45" s="100"/>
    </row>
    <row r="46" spans="1:7" ht="12.75">
      <c r="A46" s="2" t="s">
        <v>703</v>
      </c>
      <c r="B46" s="9" t="s">
        <v>167</v>
      </c>
      <c r="C46" s="138"/>
      <c r="D46" s="138">
        <v>39387</v>
      </c>
      <c r="E46" s="138" t="s">
        <v>1048</v>
      </c>
      <c r="F46" s="138" t="s">
        <v>1049</v>
      </c>
      <c r="G46" s="100"/>
    </row>
    <row r="47" spans="1:7" ht="12.75">
      <c r="A47" s="2" t="s">
        <v>703</v>
      </c>
      <c r="B47" s="9" t="s">
        <v>168</v>
      </c>
      <c r="C47" s="138"/>
      <c r="D47" s="138">
        <v>39142</v>
      </c>
      <c r="E47" s="138" t="s">
        <v>1047</v>
      </c>
      <c r="F47" s="138">
        <v>39203</v>
      </c>
      <c r="G47" s="9"/>
    </row>
    <row r="48" ht="12.75" customHeight="1">
      <c r="G48" s="130"/>
    </row>
    <row r="49" spans="1:7" ht="26.25" customHeight="1">
      <c r="A49" s="2" t="s">
        <v>704</v>
      </c>
      <c r="B49" s="435"/>
      <c r="C49" s="436"/>
      <c r="D49" s="437"/>
      <c r="E49" s="37" t="s">
        <v>1017</v>
      </c>
      <c r="F49" s="37" t="s">
        <v>1018</v>
      </c>
      <c r="G49" s="51"/>
    </row>
    <row r="50" spans="1:7" ht="12.75">
      <c r="A50" s="2" t="s">
        <v>704</v>
      </c>
      <c r="B50" s="406" t="s">
        <v>684</v>
      </c>
      <c r="C50" s="429"/>
      <c r="D50" s="430"/>
      <c r="E50" s="37"/>
      <c r="F50" s="37" t="s">
        <v>582</v>
      </c>
      <c r="G50" s="36"/>
    </row>
    <row r="51" spans="2:7" ht="12.75" customHeight="1">
      <c r="B51" s="104"/>
      <c r="C51" s="104"/>
      <c r="D51" s="104"/>
      <c r="E51" s="123"/>
      <c r="F51" s="123"/>
      <c r="G51" s="104"/>
    </row>
    <row r="52" spans="1:7" ht="66">
      <c r="A52" s="2" t="s">
        <v>705</v>
      </c>
      <c r="B52" s="344" t="s">
        <v>706</v>
      </c>
      <c r="C52" s="351" t="s">
        <v>1050</v>
      </c>
      <c r="D52" s="351"/>
      <c r="E52" s="351"/>
      <c r="F52" s="348"/>
      <c r="G52" s="104"/>
    </row>
    <row r="53" spans="1:7" ht="12.75">
      <c r="A53" s="2"/>
      <c r="B53" s="362"/>
      <c r="C53" s="216"/>
      <c r="D53" s="216"/>
      <c r="E53" s="216"/>
      <c r="F53" s="352"/>
      <c r="G53" s="36"/>
    </row>
    <row r="54" ht="12.75">
      <c r="G54" s="36"/>
    </row>
    <row r="55" spans="2:7" ht="27.75" customHeight="1">
      <c r="B55" s="516" t="s">
        <v>707</v>
      </c>
      <c r="C55" s="499"/>
      <c r="G55" s="33"/>
    </row>
    <row r="56" spans="1:5" ht="12.75">
      <c r="A56" s="2" t="s">
        <v>708</v>
      </c>
      <c r="B56" s="445" t="s">
        <v>709</v>
      </c>
      <c r="C56" s="445"/>
      <c r="D56" s="445"/>
      <c r="E56" s="382" t="s">
        <v>1051</v>
      </c>
    </row>
    <row r="58" spans="1:6" ht="26.25" customHeight="1">
      <c r="A58" s="2" t="s">
        <v>793</v>
      </c>
      <c r="B58" s="435"/>
      <c r="C58" s="436"/>
      <c r="D58" s="437"/>
      <c r="E58" s="37" t="s">
        <v>685</v>
      </c>
      <c r="F58" s="37" t="s">
        <v>710</v>
      </c>
    </row>
    <row r="59" spans="1:6" ht="12.75">
      <c r="A59" s="2" t="s">
        <v>793</v>
      </c>
      <c r="B59" s="406" t="s">
        <v>792</v>
      </c>
      <c r="C59" s="429"/>
      <c r="D59" s="430"/>
      <c r="E59" s="37" t="s">
        <v>1052</v>
      </c>
      <c r="F59" s="37"/>
    </row>
    <row r="61" spans="1:6" ht="27" customHeight="1">
      <c r="A61" s="2" t="s">
        <v>795</v>
      </c>
      <c r="B61" s="435"/>
      <c r="C61" s="436"/>
      <c r="D61" s="437"/>
      <c r="E61" s="37" t="s">
        <v>685</v>
      </c>
      <c r="F61" s="37" t="s">
        <v>710</v>
      </c>
    </row>
    <row r="62" spans="1:7" ht="12.75">
      <c r="A62" s="2" t="s">
        <v>795</v>
      </c>
      <c r="B62" s="406" t="s">
        <v>794</v>
      </c>
      <c r="C62" s="429"/>
      <c r="D62" s="430"/>
      <c r="E62" s="37" t="s">
        <v>1052</v>
      </c>
      <c r="F62" s="37"/>
      <c r="G62" s="6"/>
    </row>
    <row r="63" spans="2:7" ht="27.75" customHeight="1">
      <c r="B63" s="6"/>
      <c r="C63" s="6"/>
      <c r="D63" s="6"/>
      <c r="E63" s="6"/>
      <c r="F63" s="6"/>
      <c r="G63" s="33"/>
    </row>
    <row r="64" spans="1:7" ht="12.75">
      <c r="A64" s="2" t="s">
        <v>796</v>
      </c>
      <c r="B64" s="445" t="s">
        <v>686</v>
      </c>
      <c r="C64" s="445"/>
      <c r="D64" s="445"/>
      <c r="E64" s="137" t="s">
        <v>1053</v>
      </c>
      <c r="F64" s="32"/>
      <c r="G64" s="33"/>
    </row>
    <row r="65" spans="1:7" ht="26.25" customHeight="1">
      <c r="A65" s="2"/>
      <c r="B65" s="32"/>
      <c r="C65" s="32"/>
      <c r="D65" s="32"/>
      <c r="E65" s="32"/>
      <c r="F65" s="32"/>
      <c r="G65" s="33"/>
    </row>
    <row r="66" spans="1:7" ht="12.75">
      <c r="A66" s="2" t="s">
        <v>797</v>
      </c>
      <c r="B66" s="445" t="s">
        <v>798</v>
      </c>
      <c r="C66" s="445"/>
      <c r="D66" s="445"/>
      <c r="E66" s="137">
        <v>60</v>
      </c>
      <c r="F66" s="32"/>
      <c r="G66" s="33"/>
    </row>
    <row r="67" spans="1:7" ht="12.75" customHeight="1">
      <c r="A67" s="2"/>
      <c r="B67" s="32"/>
      <c r="C67" s="32"/>
      <c r="D67" s="32"/>
      <c r="E67" s="32"/>
      <c r="F67" s="32"/>
      <c r="G67" s="104"/>
    </row>
    <row r="68" spans="1:7" ht="26.25">
      <c r="A68" s="2" t="s">
        <v>799</v>
      </c>
      <c r="B68" s="344" t="s">
        <v>687</v>
      </c>
      <c r="C68" s="351"/>
      <c r="D68" s="351"/>
      <c r="E68" s="351"/>
      <c r="F68" s="361"/>
      <c r="G68" s="104"/>
    </row>
    <row r="69" spans="1:7" ht="12.75">
      <c r="A69" s="2"/>
      <c r="B69" s="362"/>
      <c r="C69" s="216"/>
      <c r="D69" s="216"/>
      <c r="E69" s="216"/>
      <c r="F69" s="363"/>
      <c r="G69" s="36"/>
    </row>
    <row r="70" ht="12.75">
      <c r="G70" s="36"/>
    </row>
  </sheetData>
  <sheetProtection/>
  <mergeCells count="23">
    <mergeCell ref="B24:D24"/>
    <mergeCell ref="B26:E26"/>
    <mergeCell ref="B35:D35"/>
    <mergeCell ref="B37:D37"/>
    <mergeCell ref="A1:G1"/>
    <mergeCell ref="B8:G8"/>
    <mergeCell ref="B4:D4"/>
    <mergeCell ref="B5:D5"/>
    <mergeCell ref="B6:D6"/>
    <mergeCell ref="B23:D23"/>
    <mergeCell ref="B22:D22"/>
    <mergeCell ref="B15:C15"/>
    <mergeCell ref="B16:D16"/>
    <mergeCell ref="B66:D66"/>
    <mergeCell ref="B59:D59"/>
    <mergeCell ref="B61:D61"/>
    <mergeCell ref="B62:D62"/>
    <mergeCell ref="B64:D64"/>
    <mergeCell ref="B49:D49"/>
    <mergeCell ref="B50:D50"/>
    <mergeCell ref="B58:D58"/>
    <mergeCell ref="B55:C55"/>
    <mergeCell ref="B56:D56"/>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7.25">
      <c r="A1" s="395" t="s">
        <v>656</v>
      </c>
      <c r="B1" s="395"/>
      <c r="C1" s="395"/>
    </row>
    <row r="2" spans="1:3" ht="28.5" customHeight="1">
      <c r="A2" s="2" t="s">
        <v>492</v>
      </c>
      <c r="B2" s="426" t="s">
        <v>657</v>
      </c>
      <c r="C2" s="427"/>
    </row>
    <row r="3" spans="1:3" ht="12.75">
      <c r="A3" s="2" t="s">
        <v>492</v>
      </c>
      <c r="B3" s="9" t="s">
        <v>658</v>
      </c>
      <c r="C3" s="355" t="s">
        <v>582</v>
      </c>
    </row>
    <row r="4" spans="1:3" ht="12.75">
      <c r="A4" s="2" t="s">
        <v>492</v>
      </c>
      <c r="B4" s="246" t="s">
        <v>974</v>
      </c>
      <c r="C4" s="355" t="s">
        <v>582</v>
      </c>
    </row>
    <row r="5" spans="1:3" ht="12.75">
      <c r="A5" s="2" t="s">
        <v>492</v>
      </c>
      <c r="B5" s="9" t="s">
        <v>659</v>
      </c>
      <c r="C5" s="355" t="s">
        <v>582</v>
      </c>
    </row>
    <row r="6" spans="1:3" ht="12.75">
      <c r="A6" s="2" t="s">
        <v>492</v>
      </c>
      <c r="B6" s="9" t="s">
        <v>660</v>
      </c>
      <c r="C6" s="355" t="s">
        <v>582</v>
      </c>
    </row>
    <row r="7" spans="1:3" ht="12.75">
      <c r="A7" s="2" t="s">
        <v>492</v>
      </c>
      <c r="B7" s="9" t="s">
        <v>661</v>
      </c>
      <c r="C7" s="355" t="s">
        <v>582</v>
      </c>
    </row>
    <row r="8" spans="1:3" ht="12.75">
      <c r="A8" s="2" t="s">
        <v>492</v>
      </c>
      <c r="B8" s="9" t="s">
        <v>662</v>
      </c>
      <c r="C8" s="355" t="s">
        <v>582</v>
      </c>
    </row>
    <row r="9" spans="1:3" ht="12.75">
      <c r="A9" s="2" t="s">
        <v>492</v>
      </c>
      <c r="B9" s="9" t="s">
        <v>663</v>
      </c>
      <c r="C9" s="355" t="s">
        <v>582</v>
      </c>
    </row>
    <row r="10" spans="1:3" ht="12.75">
      <c r="A10" s="2" t="s">
        <v>492</v>
      </c>
      <c r="B10" s="9" t="s">
        <v>664</v>
      </c>
      <c r="C10" s="355" t="s">
        <v>582</v>
      </c>
    </row>
    <row r="11" spans="1:3" ht="12.75">
      <c r="A11" s="2" t="s">
        <v>492</v>
      </c>
      <c r="B11" s="9" t="s">
        <v>665</v>
      </c>
      <c r="C11" s="355"/>
    </row>
    <row r="12" spans="1:3" ht="12.75">
      <c r="A12" s="2" t="s">
        <v>492</v>
      </c>
      <c r="B12" s="9" t="s">
        <v>666</v>
      </c>
      <c r="C12" s="355" t="s">
        <v>582</v>
      </c>
    </row>
    <row r="13" spans="1:3" ht="12.75">
      <c r="A13" s="2" t="s">
        <v>492</v>
      </c>
      <c r="B13" s="9" t="s">
        <v>667</v>
      </c>
      <c r="C13" s="355" t="s">
        <v>582</v>
      </c>
    </row>
    <row r="14" spans="1:3" ht="12.75">
      <c r="A14" s="2" t="s">
        <v>492</v>
      </c>
      <c r="B14" s="9" t="s">
        <v>668</v>
      </c>
      <c r="C14" s="355" t="s">
        <v>582</v>
      </c>
    </row>
    <row r="15" spans="1:3" ht="12.75">
      <c r="A15" s="2" t="s">
        <v>492</v>
      </c>
      <c r="B15" s="9" t="s">
        <v>669</v>
      </c>
      <c r="C15" s="355" t="s">
        <v>582</v>
      </c>
    </row>
    <row r="16" spans="1:3" ht="12.75">
      <c r="A16" s="2" t="s">
        <v>492</v>
      </c>
      <c r="B16" s="9" t="s">
        <v>670</v>
      </c>
      <c r="C16" s="355" t="s">
        <v>582</v>
      </c>
    </row>
    <row r="17" spans="1:3" ht="12.75">
      <c r="A17" s="2" t="s">
        <v>492</v>
      </c>
      <c r="B17" s="9" t="s">
        <v>671</v>
      </c>
      <c r="C17" s="355" t="s">
        <v>582</v>
      </c>
    </row>
    <row r="18" spans="1:3" ht="12.75">
      <c r="A18" s="2" t="s">
        <v>492</v>
      </c>
      <c r="B18" s="9" t="s">
        <v>672</v>
      </c>
      <c r="C18" s="355" t="s">
        <v>582</v>
      </c>
    </row>
    <row r="19" spans="1:3" ht="12.75">
      <c r="A19" s="2" t="s">
        <v>492</v>
      </c>
      <c r="B19" s="9" t="s">
        <v>673</v>
      </c>
      <c r="C19" s="355" t="s">
        <v>582</v>
      </c>
    </row>
    <row r="20" spans="1:3" ht="12.75">
      <c r="A20" s="2" t="s">
        <v>492</v>
      </c>
      <c r="B20" s="9" t="s">
        <v>674</v>
      </c>
      <c r="C20" s="355" t="s">
        <v>582</v>
      </c>
    </row>
    <row r="21" spans="2:3" ht="12.75">
      <c r="B21" s="520"/>
      <c r="C21" s="465"/>
    </row>
    <row r="22" spans="2:3" ht="12.75">
      <c r="B22" s="6"/>
      <c r="C22" s="6"/>
    </row>
    <row r="23" spans="1:2" ht="12.75">
      <c r="A23" s="2" t="s">
        <v>493</v>
      </c>
      <c r="B23" s="3" t="s">
        <v>571</v>
      </c>
    </row>
    <row r="25" spans="1:3" ht="24.75" customHeight="1">
      <c r="A25" s="385" t="s">
        <v>494</v>
      </c>
      <c r="B25" s="386" t="s">
        <v>675</v>
      </c>
      <c r="C25" s="386"/>
    </row>
    <row r="26" spans="1:3" ht="12.75">
      <c r="A26" s="93" t="s">
        <v>494</v>
      </c>
      <c r="B26" s="188" t="s">
        <v>676</v>
      </c>
      <c r="C26" s="384"/>
    </row>
    <row r="27" spans="1:3" ht="12.75">
      <c r="A27" s="93" t="s">
        <v>494</v>
      </c>
      <c r="B27" s="9" t="s">
        <v>677</v>
      </c>
      <c r="C27" s="91"/>
    </row>
    <row r="28" spans="1:3" ht="12.75">
      <c r="A28" s="93" t="s">
        <v>494</v>
      </c>
      <c r="B28" s="9" t="s">
        <v>678</v>
      </c>
      <c r="C28" s="355" t="s">
        <v>582</v>
      </c>
    </row>
    <row r="29" spans="1:3" ht="12.75">
      <c r="A29" s="93" t="s">
        <v>494</v>
      </c>
      <c r="B29" s="9" t="s">
        <v>679</v>
      </c>
      <c r="C29" s="355" t="s">
        <v>582</v>
      </c>
    </row>
    <row r="30" spans="1:3" ht="12.75">
      <c r="A30" s="93" t="s">
        <v>494</v>
      </c>
      <c r="B30" s="9" t="s">
        <v>124</v>
      </c>
      <c r="C30" s="355" t="s">
        <v>582</v>
      </c>
    </row>
    <row r="31" spans="1:3" ht="12.75">
      <c r="A31" s="93" t="s">
        <v>494</v>
      </c>
      <c r="B31" s="9" t="s">
        <v>680</v>
      </c>
      <c r="C31" s="355" t="s">
        <v>582</v>
      </c>
    </row>
    <row r="32" spans="1:3" ht="12.75">
      <c r="A32" s="93" t="s">
        <v>494</v>
      </c>
      <c r="B32" s="9" t="s">
        <v>120</v>
      </c>
      <c r="C32" s="355" t="s">
        <v>582</v>
      </c>
    </row>
    <row r="33" spans="1:3" ht="12.75">
      <c r="A33" s="93" t="s">
        <v>494</v>
      </c>
      <c r="B33" s="9" t="s">
        <v>681</v>
      </c>
      <c r="C33" s="355" t="s">
        <v>582</v>
      </c>
    </row>
    <row r="34" spans="1:3" ht="12.75">
      <c r="A34" s="93" t="s">
        <v>494</v>
      </c>
      <c r="B34" s="9" t="s">
        <v>682</v>
      </c>
      <c r="C34" s="355" t="s">
        <v>582</v>
      </c>
    </row>
    <row r="35" spans="1:3" ht="12.75">
      <c r="A35" s="93" t="s">
        <v>494</v>
      </c>
      <c r="B35" s="9" t="s">
        <v>683</v>
      </c>
      <c r="C35" s="355" t="s">
        <v>582</v>
      </c>
    </row>
    <row r="36" spans="1:3" ht="12.75">
      <c r="A36" s="93" t="s">
        <v>494</v>
      </c>
      <c r="B36" s="92" t="s">
        <v>913</v>
      </c>
      <c r="C36" s="355" t="s">
        <v>582</v>
      </c>
    </row>
    <row r="37" spans="2:3" ht="12.75">
      <c r="B37" s="521"/>
      <c r="C37" s="522"/>
    </row>
    <row r="39" ht="28.5">
      <c r="B39" s="315" t="s">
        <v>612</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4"/>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7.25">
      <c r="A1" s="395" t="s">
        <v>800</v>
      </c>
      <c r="B1" s="395"/>
      <c r="C1" s="395"/>
      <c r="D1" s="395"/>
      <c r="E1" s="396"/>
      <c r="F1" s="396"/>
    </row>
    <row r="3" spans="1:6" ht="28.5" customHeight="1">
      <c r="A3" s="2" t="s">
        <v>856</v>
      </c>
      <c r="B3" s="531" t="s">
        <v>391</v>
      </c>
      <c r="C3" s="531"/>
      <c r="D3" s="531"/>
      <c r="E3" s="536"/>
      <c r="F3" s="536"/>
    </row>
    <row r="4" spans="1:6" ht="37.5" customHeight="1">
      <c r="A4" s="2" t="s">
        <v>856</v>
      </c>
      <c r="B4" s="456"/>
      <c r="C4" s="465"/>
      <c r="D4" s="465"/>
      <c r="E4" s="148" t="s">
        <v>397</v>
      </c>
      <c r="F4" s="143" t="s">
        <v>931</v>
      </c>
    </row>
    <row r="5" spans="1:6" ht="39.75" customHeight="1">
      <c r="A5" s="2" t="s">
        <v>856</v>
      </c>
      <c r="B5" s="441" t="s">
        <v>975</v>
      </c>
      <c r="C5" s="470"/>
      <c r="D5" s="470"/>
      <c r="E5" s="140">
        <v>0.05</v>
      </c>
      <c r="F5" s="141">
        <v>0.07</v>
      </c>
    </row>
    <row r="6" spans="1:6" ht="12.75" customHeight="1">
      <c r="A6" s="2" t="s">
        <v>856</v>
      </c>
      <c r="B6" s="405" t="s">
        <v>347</v>
      </c>
      <c r="C6" s="465"/>
      <c r="D6" s="465"/>
      <c r="E6" s="31">
        <v>0.2</v>
      </c>
      <c r="F6" s="141">
        <v>0.22</v>
      </c>
    </row>
    <row r="7" spans="1:6" ht="12.75" customHeight="1">
      <c r="A7" s="2" t="s">
        <v>856</v>
      </c>
      <c r="B7" s="405" t="s">
        <v>348</v>
      </c>
      <c r="C7" s="465"/>
      <c r="D7" s="465"/>
      <c r="E7" s="31">
        <v>0.24</v>
      </c>
      <c r="F7" s="141">
        <v>0.23</v>
      </c>
    </row>
    <row r="8" spans="1:6" ht="24.75" customHeight="1">
      <c r="A8" s="2" t="s">
        <v>856</v>
      </c>
      <c r="B8" s="405" t="s">
        <v>801</v>
      </c>
      <c r="C8" s="465"/>
      <c r="D8" s="465"/>
      <c r="E8" s="354">
        <v>0.996</v>
      </c>
      <c r="F8" s="141">
        <v>0.5</v>
      </c>
    </row>
    <row r="9" spans="1:6" ht="12.75" customHeight="1">
      <c r="A9" s="2" t="s">
        <v>856</v>
      </c>
      <c r="B9" s="405" t="s">
        <v>802</v>
      </c>
      <c r="C9" s="465"/>
      <c r="D9" s="465"/>
      <c r="E9" s="354">
        <v>0.004</v>
      </c>
      <c r="F9" s="141">
        <v>0.5</v>
      </c>
    </row>
    <row r="10" spans="1:6" ht="12.75" customHeight="1">
      <c r="A10" s="2" t="s">
        <v>856</v>
      </c>
      <c r="B10" s="405" t="s">
        <v>803</v>
      </c>
      <c r="C10" s="465"/>
      <c r="D10" s="465"/>
      <c r="E10" s="31">
        <v>0</v>
      </c>
      <c r="F10" s="141">
        <v>0.0175</v>
      </c>
    </row>
    <row r="11" spans="1:6" ht="12.75" customHeight="1">
      <c r="A11" s="2" t="s">
        <v>856</v>
      </c>
      <c r="B11" s="405" t="s">
        <v>804</v>
      </c>
      <c r="C11" s="465"/>
      <c r="D11" s="465"/>
      <c r="E11" s="142">
        <v>18</v>
      </c>
      <c r="F11" s="142">
        <v>19.8</v>
      </c>
    </row>
    <row r="12" spans="1:6" ht="12.75" customHeight="1">
      <c r="A12" s="2" t="s">
        <v>856</v>
      </c>
      <c r="B12" s="405" t="s">
        <v>805</v>
      </c>
      <c r="C12" s="465"/>
      <c r="D12" s="465"/>
      <c r="E12" s="142">
        <v>18</v>
      </c>
      <c r="F12" s="142">
        <v>19.9</v>
      </c>
    </row>
    <row r="14" spans="1:6" ht="12.75" customHeight="1">
      <c r="A14" s="2" t="s">
        <v>855</v>
      </c>
      <c r="B14" s="523" t="s">
        <v>398</v>
      </c>
      <c r="C14" s="397"/>
      <c r="D14" s="397"/>
      <c r="E14" s="476"/>
      <c r="F14" s="476"/>
    </row>
    <row r="15" spans="1:6" ht="12.75">
      <c r="A15" s="2" t="s">
        <v>855</v>
      </c>
      <c r="B15" s="329" t="s">
        <v>392</v>
      </c>
      <c r="C15" s="100" t="s">
        <v>582</v>
      </c>
      <c r="D15" s="7"/>
      <c r="E15" s="176"/>
      <c r="F15" s="176"/>
    </row>
    <row r="16" spans="1:3" ht="12.75">
      <c r="A16" s="2" t="s">
        <v>855</v>
      </c>
      <c r="B16" s="8" t="s">
        <v>806</v>
      </c>
      <c r="C16" s="100" t="s">
        <v>582</v>
      </c>
    </row>
    <row r="17" spans="1:3" ht="12.75">
      <c r="A17" s="2" t="s">
        <v>855</v>
      </c>
      <c r="B17" s="8" t="s">
        <v>807</v>
      </c>
      <c r="C17" s="100" t="s">
        <v>582</v>
      </c>
    </row>
    <row r="18" spans="1:3" ht="12.75">
      <c r="A18" s="2" t="s">
        <v>855</v>
      </c>
      <c r="B18" s="8" t="s">
        <v>202</v>
      </c>
      <c r="C18" s="100" t="s">
        <v>582</v>
      </c>
    </row>
    <row r="19" spans="1:3" ht="12.75">
      <c r="A19" s="2" t="s">
        <v>855</v>
      </c>
      <c r="B19" s="8" t="s">
        <v>203</v>
      </c>
      <c r="C19" s="100" t="s">
        <v>582</v>
      </c>
    </row>
    <row r="20" spans="1:3" ht="26.25">
      <c r="A20" s="2" t="s">
        <v>855</v>
      </c>
      <c r="B20" s="330" t="s">
        <v>393</v>
      </c>
      <c r="C20" s="100" t="s">
        <v>582</v>
      </c>
    </row>
    <row r="21" spans="1:3" ht="12.75">
      <c r="A21" s="2" t="s">
        <v>855</v>
      </c>
      <c r="B21" s="8" t="s">
        <v>204</v>
      </c>
      <c r="C21" s="100" t="s">
        <v>582</v>
      </c>
    </row>
    <row r="22" spans="1:3" ht="12.75">
      <c r="A22" s="2" t="s">
        <v>855</v>
      </c>
      <c r="B22" s="8" t="s">
        <v>205</v>
      </c>
      <c r="C22" s="100" t="s">
        <v>582</v>
      </c>
    </row>
    <row r="23" spans="1:3" ht="12.75">
      <c r="A23" s="2" t="s">
        <v>855</v>
      </c>
      <c r="B23" s="8" t="s">
        <v>206</v>
      </c>
      <c r="C23" s="100" t="s">
        <v>582</v>
      </c>
    </row>
    <row r="24" spans="1:3" ht="12.75">
      <c r="A24" s="2" t="s">
        <v>855</v>
      </c>
      <c r="B24" s="318" t="s">
        <v>394</v>
      </c>
      <c r="C24" s="100" t="s">
        <v>582</v>
      </c>
    </row>
    <row r="25" spans="1:3" ht="12.75">
      <c r="A25" s="2" t="s">
        <v>855</v>
      </c>
      <c r="B25" s="8" t="s">
        <v>207</v>
      </c>
      <c r="C25" s="100" t="s">
        <v>582</v>
      </c>
    </row>
    <row r="26" spans="1:3" ht="12.75">
      <c r="A26" s="2" t="s">
        <v>855</v>
      </c>
      <c r="B26" s="8" t="s">
        <v>208</v>
      </c>
      <c r="C26" s="100" t="s">
        <v>582</v>
      </c>
    </row>
    <row r="27" spans="1:3" ht="12.75">
      <c r="A27" s="2" t="s">
        <v>855</v>
      </c>
      <c r="B27" s="8" t="s">
        <v>209</v>
      </c>
      <c r="C27" s="100" t="s">
        <v>582</v>
      </c>
    </row>
    <row r="28" spans="1:3" ht="12.75">
      <c r="A28" s="2" t="s">
        <v>855</v>
      </c>
      <c r="B28" s="8" t="s">
        <v>210</v>
      </c>
      <c r="C28" s="100" t="s">
        <v>582</v>
      </c>
    </row>
    <row r="29" spans="1:3" ht="12.75">
      <c r="A29" s="2" t="s">
        <v>855</v>
      </c>
      <c r="B29" s="8" t="s">
        <v>211</v>
      </c>
      <c r="C29" s="100" t="s">
        <v>582</v>
      </c>
    </row>
    <row r="30" spans="1:3" ht="12.75">
      <c r="A30" s="2" t="s">
        <v>855</v>
      </c>
      <c r="B30" s="8" t="s">
        <v>212</v>
      </c>
      <c r="C30" s="100" t="s">
        <v>582</v>
      </c>
    </row>
    <row r="31" spans="1:3" ht="12.75">
      <c r="A31" s="2" t="s">
        <v>855</v>
      </c>
      <c r="B31" s="8" t="s">
        <v>213</v>
      </c>
      <c r="C31" s="100" t="s">
        <v>582</v>
      </c>
    </row>
    <row r="32" spans="1:3" ht="12.75">
      <c r="A32" s="2" t="s">
        <v>855</v>
      </c>
      <c r="B32" s="8" t="s">
        <v>214</v>
      </c>
      <c r="C32" s="100" t="s">
        <v>577</v>
      </c>
    </row>
    <row r="33" spans="1:3" ht="12.75">
      <c r="A33" s="2" t="s">
        <v>855</v>
      </c>
      <c r="B33" s="8" t="s">
        <v>215</v>
      </c>
      <c r="C33" s="100" t="s">
        <v>577</v>
      </c>
    </row>
    <row r="34" spans="1:3" ht="12.75">
      <c r="A34" s="2" t="s">
        <v>855</v>
      </c>
      <c r="B34" s="8" t="s">
        <v>216</v>
      </c>
      <c r="C34" s="100" t="s">
        <v>577</v>
      </c>
    </row>
    <row r="35" spans="1:3" ht="12.75">
      <c r="A35" s="2" t="s">
        <v>855</v>
      </c>
      <c r="B35" s="8" t="s">
        <v>217</v>
      </c>
      <c r="C35" s="100" t="s">
        <v>577</v>
      </c>
    </row>
    <row r="37" spans="1:7" ht="12.75" customHeight="1">
      <c r="A37" s="2" t="s">
        <v>854</v>
      </c>
      <c r="B37" s="530" t="s">
        <v>572</v>
      </c>
      <c r="C37" s="531"/>
      <c r="D37" s="531"/>
      <c r="E37" s="532"/>
      <c r="F37" s="533"/>
      <c r="G37" s="228"/>
    </row>
    <row r="38" spans="1:8" s="144" customFormat="1" ht="25.5" customHeight="1">
      <c r="A38" s="2" t="s">
        <v>854</v>
      </c>
      <c r="B38" s="145"/>
      <c r="C38" s="529" t="s">
        <v>402</v>
      </c>
      <c r="D38" s="529"/>
      <c r="E38" s="146" t="s">
        <v>404</v>
      </c>
      <c r="F38" s="534" t="s">
        <v>403</v>
      </c>
      <c r="G38" s="535"/>
      <c r="H38" s="147"/>
    </row>
    <row r="39" spans="1:8" ht="12.75">
      <c r="A39" s="2" t="s">
        <v>854</v>
      </c>
      <c r="B39" s="87" t="s">
        <v>399</v>
      </c>
      <c r="C39" s="525" t="s">
        <v>582</v>
      </c>
      <c r="D39" s="526"/>
      <c r="E39" s="251"/>
      <c r="F39" s="527">
        <v>16</v>
      </c>
      <c r="G39" s="528"/>
      <c r="H39" s="54"/>
    </row>
    <row r="40" spans="1:8" ht="12.75">
      <c r="A40" s="2" t="s">
        <v>854</v>
      </c>
      <c r="B40" s="87" t="s">
        <v>400</v>
      </c>
      <c r="C40" s="525" t="s">
        <v>582</v>
      </c>
      <c r="D40" s="526"/>
      <c r="E40" s="251"/>
      <c r="F40" s="527">
        <v>28</v>
      </c>
      <c r="G40" s="528"/>
      <c r="H40" s="54"/>
    </row>
    <row r="41" spans="1:8" ht="12.75">
      <c r="A41" s="2" t="s">
        <v>854</v>
      </c>
      <c r="B41" s="87" t="s">
        <v>401</v>
      </c>
      <c r="C41" s="525" t="s">
        <v>582</v>
      </c>
      <c r="D41" s="526"/>
      <c r="E41" s="251"/>
      <c r="F41" s="527">
        <v>19</v>
      </c>
      <c r="G41" s="528"/>
      <c r="H41" s="54"/>
    </row>
    <row r="43" spans="1:6" ht="26.25" customHeight="1">
      <c r="A43" s="2" t="s">
        <v>853</v>
      </c>
      <c r="B43" s="523" t="s">
        <v>405</v>
      </c>
      <c r="C43" s="397"/>
      <c r="D43" s="397"/>
      <c r="E43" s="397"/>
      <c r="F43" s="397"/>
    </row>
    <row r="44" spans="1:3" ht="12.75">
      <c r="A44" s="2" t="s">
        <v>853</v>
      </c>
      <c r="B44" s="8" t="s">
        <v>218</v>
      </c>
      <c r="C44" s="100" t="s">
        <v>582</v>
      </c>
    </row>
    <row r="45" spans="1:3" ht="12.75">
      <c r="A45" s="2" t="s">
        <v>853</v>
      </c>
      <c r="B45" s="8" t="s">
        <v>219</v>
      </c>
      <c r="C45" s="100" t="s">
        <v>582</v>
      </c>
    </row>
    <row r="46" spans="1:3" ht="12.75">
      <c r="A46" s="2" t="s">
        <v>853</v>
      </c>
      <c r="B46" s="8" t="s">
        <v>220</v>
      </c>
      <c r="C46" s="100" t="s">
        <v>582</v>
      </c>
    </row>
    <row r="47" spans="1:3" ht="26.25">
      <c r="A47" s="2" t="s">
        <v>853</v>
      </c>
      <c r="B47" s="8" t="s">
        <v>221</v>
      </c>
      <c r="C47" s="100" t="s">
        <v>582</v>
      </c>
    </row>
    <row r="48" spans="1:3" ht="12.75">
      <c r="A48" s="2" t="s">
        <v>853</v>
      </c>
      <c r="B48" s="8" t="s">
        <v>222</v>
      </c>
      <c r="C48" s="100" t="s">
        <v>582</v>
      </c>
    </row>
    <row r="49" spans="1:3" ht="27.75" customHeight="1">
      <c r="A49" s="2" t="s">
        <v>853</v>
      </c>
      <c r="B49" s="8" t="s">
        <v>223</v>
      </c>
      <c r="C49" s="100" t="s">
        <v>582</v>
      </c>
    </row>
    <row r="50" spans="1:3" ht="24.75" customHeight="1">
      <c r="A50" s="2" t="s">
        <v>853</v>
      </c>
      <c r="B50" s="8" t="s">
        <v>224</v>
      </c>
      <c r="C50" s="100" t="s">
        <v>582</v>
      </c>
    </row>
    <row r="51" spans="1:3" ht="12.75">
      <c r="A51" s="2" t="s">
        <v>853</v>
      </c>
      <c r="B51" s="8" t="s">
        <v>225</v>
      </c>
      <c r="C51" s="100" t="s">
        <v>582</v>
      </c>
    </row>
    <row r="52" spans="1:3" ht="12.75">
      <c r="A52" s="2" t="s">
        <v>853</v>
      </c>
      <c r="B52" s="8" t="s">
        <v>226</v>
      </c>
      <c r="C52" s="100" t="s">
        <v>582</v>
      </c>
    </row>
    <row r="53" spans="1:4" ht="15.75" customHeight="1">
      <c r="A53" s="2" t="s">
        <v>853</v>
      </c>
      <c r="B53" s="149" t="s">
        <v>852</v>
      </c>
      <c r="C53" s="100" t="s">
        <v>582</v>
      </c>
      <c r="D53" s="33"/>
    </row>
    <row r="54" spans="1:3" ht="12.75">
      <c r="A54" s="2"/>
      <c r="B54" s="524"/>
      <c r="C54" s="492"/>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4:C54"/>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 min="6" max="6" width="13.8515625" style="0" customWidth="1"/>
  </cols>
  <sheetData>
    <row r="1" spans="1:5" ht="17.25">
      <c r="A1" s="395" t="s">
        <v>406</v>
      </c>
      <c r="B1" s="395"/>
      <c r="C1" s="395"/>
      <c r="D1" s="395"/>
      <c r="E1" s="395"/>
    </row>
    <row r="3" spans="2:5" ht="27.75" customHeight="1">
      <c r="B3" s="523" t="s">
        <v>349</v>
      </c>
      <c r="C3" s="523"/>
      <c r="D3" s="523"/>
      <c r="E3" s="523"/>
    </row>
    <row r="4" spans="1:5" s="228" customFormat="1" ht="12.75">
      <c r="A4" s="217"/>
      <c r="B4" s="75"/>
      <c r="C4" s="75"/>
      <c r="D4" s="75"/>
      <c r="E4" s="75"/>
    </row>
    <row r="5" spans="1:5" s="228" customFormat="1" ht="38.25" customHeight="1">
      <c r="A5" s="236"/>
      <c r="B5" s="545" t="s">
        <v>395</v>
      </c>
      <c r="C5" s="500"/>
      <c r="D5" s="500"/>
      <c r="E5" s="500"/>
    </row>
    <row r="6" spans="1:5" s="228" customFormat="1" ht="12.75">
      <c r="A6" s="217"/>
      <c r="B6" s="216" t="s">
        <v>578</v>
      </c>
      <c r="C6" s="75"/>
      <c r="D6" s="104"/>
      <c r="E6" s="237"/>
    </row>
    <row r="7" spans="1:5" ht="12.75">
      <c r="A7" s="2"/>
      <c r="B7" s="2"/>
      <c r="C7" s="2"/>
      <c r="D7" s="2"/>
      <c r="E7" s="2"/>
    </row>
    <row r="8" spans="1:5" ht="117" customHeight="1">
      <c r="A8" s="2" t="s">
        <v>420</v>
      </c>
      <c r="B8" s="544" t="s">
        <v>350</v>
      </c>
      <c r="C8" s="500"/>
      <c r="D8" s="500"/>
      <c r="E8" s="500"/>
    </row>
    <row r="9" spans="1:5" ht="12.75">
      <c r="A9" s="2"/>
      <c r="C9" s="58"/>
      <c r="D9" s="2"/>
      <c r="E9" s="2"/>
    </row>
    <row r="10" spans="1:5" ht="12.75">
      <c r="A10" s="2" t="s">
        <v>420</v>
      </c>
      <c r="B10" s="134"/>
      <c r="C10" s="153" t="s">
        <v>407</v>
      </c>
      <c r="D10" s="153" t="s">
        <v>931</v>
      </c>
      <c r="E10" s="337" t="s">
        <v>580</v>
      </c>
    </row>
    <row r="11" spans="1:5" ht="26.25">
      <c r="A11" s="2" t="s">
        <v>420</v>
      </c>
      <c r="B11" s="103" t="s">
        <v>983</v>
      </c>
      <c r="C11" s="155"/>
      <c r="D11" s="155"/>
      <c r="E11" s="9"/>
    </row>
    <row r="12" spans="1:6" ht="39">
      <c r="A12" s="2" t="s">
        <v>420</v>
      </c>
      <c r="B12" s="103" t="s">
        <v>984</v>
      </c>
      <c r="C12" s="155">
        <v>8440</v>
      </c>
      <c r="D12" s="336">
        <v>8502</v>
      </c>
      <c r="E12" s="338">
        <v>8374</v>
      </c>
      <c r="F12" s="543"/>
    </row>
    <row r="13" spans="1:6" ht="26.25">
      <c r="A13" s="2" t="s">
        <v>420</v>
      </c>
      <c r="B13" s="103" t="s">
        <v>985</v>
      </c>
      <c r="C13" s="155">
        <v>8440</v>
      </c>
      <c r="D13" s="336">
        <v>8502</v>
      </c>
      <c r="E13" s="338">
        <v>8374</v>
      </c>
      <c r="F13" s="543"/>
    </row>
    <row r="14" spans="1:6" ht="26.25">
      <c r="A14" s="2" t="s">
        <v>420</v>
      </c>
      <c r="B14" s="103" t="s">
        <v>986</v>
      </c>
      <c r="C14" s="155">
        <v>22526</v>
      </c>
      <c r="D14" s="336">
        <v>21895</v>
      </c>
      <c r="E14" s="339">
        <v>21214</v>
      </c>
      <c r="F14" s="543"/>
    </row>
    <row r="15" spans="1:6" ht="26.25">
      <c r="A15" s="2" t="s">
        <v>420</v>
      </c>
      <c r="B15" s="8" t="s">
        <v>987</v>
      </c>
      <c r="C15" s="155">
        <v>22526</v>
      </c>
      <c r="D15" s="366">
        <v>21895</v>
      </c>
      <c r="E15" s="339">
        <v>21214</v>
      </c>
      <c r="F15" s="543"/>
    </row>
    <row r="16" spans="1:6" ht="12.75">
      <c r="A16" s="2"/>
      <c r="B16" s="154"/>
      <c r="C16" s="156"/>
      <c r="D16" s="156"/>
      <c r="E16" s="156"/>
      <c r="F16" s="543"/>
    </row>
    <row r="17" spans="1:6" ht="12.75">
      <c r="A17" s="2" t="s">
        <v>420</v>
      </c>
      <c r="B17" s="8" t="s">
        <v>170</v>
      </c>
      <c r="C17" s="336">
        <v>2690</v>
      </c>
      <c r="D17" s="336">
        <v>2001</v>
      </c>
      <c r="E17" s="339">
        <v>2842</v>
      </c>
      <c r="F17" s="543"/>
    </row>
    <row r="18" spans="1:5" ht="12.75">
      <c r="A18" s="2"/>
      <c r="B18" s="154"/>
      <c r="C18" s="156"/>
      <c r="D18" s="157"/>
      <c r="E18" s="156"/>
    </row>
    <row r="19" spans="1:5" ht="26.25">
      <c r="A19" s="2" t="s">
        <v>420</v>
      </c>
      <c r="B19" s="8" t="s">
        <v>171</v>
      </c>
      <c r="C19" s="155">
        <v>8196</v>
      </c>
      <c r="D19" s="155">
        <v>8196</v>
      </c>
      <c r="E19" s="339">
        <v>10412</v>
      </c>
    </row>
    <row r="20" spans="1:5" ht="26.25">
      <c r="A20" s="2" t="s">
        <v>420</v>
      </c>
      <c r="B20" s="8" t="s">
        <v>172</v>
      </c>
      <c r="C20" s="155" t="s">
        <v>579</v>
      </c>
      <c r="D20" s="155" t="s">
        <v>579</v>
      </c>
      <c r="E20" s="155" t="s">
        <v>579</v>
      </c>
    </row>
    <row r="21" spans="1:5" ht="26.25">
      <c r="A21" s="2" t="s">
        <v>420</v>
      </c>
      <c r="B21" s="8" t="s">
        <v>173</v>
      </c>
      <c r="C21" s="155">
        <v>4784</v>
      </c>
      <c r="D21" s="155">
        <v>4784</v>
      </c>
      <c r="E21" s="155" t="s">
        <v>579</v>
      </c>
    </row>
    <row r="23" spans="1:4" ht="38.25" customHeight="1">
      <c r="A23" s="2" t="s">
        <v>420</v>
      </c>
      <c r="B23" s="439" t="s">
        <v>174</v>
      </c>
      <c r="C23" s="408"/>
      <c r="D23" s="158"/>
    </row>
    <row r="24" spans="1:4" ht="12.75">
      <c r="A24" s="2"/>
      <c r="B24" s="54"/>
      <c r="C24" s="54"/>
      <c r="D24" s="159"/>
    </row>
    <row r="25" spans="1:5" ht="12.75">
      <c r="A25" s="2" t="s">
        <v>420</v>
      </c>
      <c r="B25" s="540" t="s">
        <v>175</v>
      </c>
      <c r="C25" s="432"/>
      <c r="D25" s="432"/>
      <c r="E25" s="541"/>
    </row>
    <row r="26" spans="1:5" ht="12.75">
      <c r="A26" s="2"/>
      <c r="B26" s="490"/>
      <c r="C26" s="398"/>
      <c r="D26" s="398"/>
      <c r="E26" s="542"/>
    </row>
    <row r="28" spans="1:5" ht="12.75">
      <c r="A28" s="2" t="s">
        <v>176</v>
      </c>
      <c r="B28" s="435"/>
      <c r="C28" s="437"/>
      <c r="D28" s="37" t="s">
        <v>409</v>
      </c>
      <c r="E28" s="37" t="s">
        <v>410</v>
      </c>
    </row>
    <row r="29" spans="1:5" ht="25.5" customHeight="1">
      <c r="A29" s="2" t="s">
        <v>176</v>
      </c>
      <c r="B29" s="538" t="s">
        <v>408</v>
      </c>
      <c r="C29" s="539"/>
      <c r="D29" s="142">
        <v>12</v>
      </c>
      <c r="E29" s="142" t="s">
        <v>581</v>
      </c>
    </row>
    <row r="31" spans="1:5" ht="12.75">
      <c r="A31" s="2" t="s">
        <v>177</v>
      </c>
      <c r="B31" s="435"/>
      <c r="C31" s="437"/>
      <c r="D31" s="37" t="s">
        <v>1017</v>
      </c>
      <c r="E31" s="37" t="s">
        <v>1018</v>
      </c>
    </row>
    <row r="32" spans="1:5" ht="27.75" customHeight="1">
      <c r="A32" s="2" t="s">
        <v>177</v>
      </c>
      <c r="B32" s="538" t="s">
        <v>180</v>
      </c>
      <c r="C32" s="539"/>
      <c r="D32" s="100" t="s">
        <v>582</v>
      </c>
      <c r="E32" s="100"/>
    </row>
    <row r="34" spans="1:5" ht="12.75" customHeight="1">
      <c r="A34" s="2" t="s">
        <v>178</v>
      </c>
      <c r="B34" s="540" t="s">
        <v>583</v>
      </c>
      <c r="C34" s="432"/>
      <c r="D34" s="432"/>
      <c r="E34" s="541"/>
    </row>
    <row r="35" spans="1:5" ht="12.75">
      <c r="A35" s="2"/>
      <c r="B35" s="490"/>
      <c r="C35" s="398"/>
      <c r="D35" s="398"/>
      <c r="E35" s="542"/>
    </row>
    <row r="36" spans="2:5" ht="12.75">
      <c r="B36" s="404"/>
      <c r="C36" s="404"/>
      <c r="D36" s="404"/>
      <c r="E36" s="404"/>
    </row>
    <row r="37" spans="1:5" ht="12.75" customHeight="1">
      <c r="A37" s="2" t="s">
        <v>179</v>
      </c>
      <c r="B37" s="531" t="s">
        <v>411</v>
      </c>
      <c r="C37" s="398"/>
      <c r="D37" s="398"/>
      <c r="E37" s="398"/>
    </row>
    <row r="38" spans="1:5" ht="26.25">
      <c r="A38" s="2" t="s">
        <v>179</v>
      </c>
      <c r="B38" s="134"/>
      <c r="C38" s="139" t="s">
        <v>412</v>
      </c>
      <c r="D38" s="139" t="s">
        <v>413</v>
      </c>
      <c r="E38" s="139" t="s">
        <v>414</v>
      </c>
    </row>
    <row r="39" spans="1:5" ht="12.75">
      <c r="A39" s="2" t="s">
        <v>179</v>
      </c>
      <c r="B39" s="9" t="s">
        <v>415</v>
      </c>
      <c r="C39" s="158">
        <v>1200</v>
      </c>
      <c r="D39" s="158">
        <v>1200</v>
      </c>
      <c r="E39" s="158">
        <v>1200</v>
      </c>
    </row>
    <row r="40" spans="1:5" ht="12.75">
      <c r="A40" s="2" t="s">
        <v>179</v>
      </c>
      <c r="B40" s="9" t="s">
        <v>416</v>
      </c>
      <c r="C40" s="160"/>
      <c r="D40" s="160"/>
      <c r="E40" s="340">
        <v>3412</v>
      </c>
    </row>
    <row r="41" spans="1:5" ht="12.75">
      <c r="A41" s="2" t="s">
        <v>179</v>
      </c>
      <c r="B41" s="9" t="s">
        <v>417</v>
      </c>
      <c r="C41" s="160"/>
      <c r="D41" s="340">
        <v>4784</v>
      </c>
      <c r="E41" s="340">
        <v>4784</v>
      </c>
    </row>
    <row r="42" spans="1:5" ht="52.5">
      <c r="A42" s="2" t="s">
        <v>179</v>
      </c>
      <c r="B42" s="331" t="s">
        <v>396</v>
      </c>
      <c r="C42" s="160"/>
      <c r="D42" s="160"/>
      <c r="E42" s="156"/>
    </row>
    <row r="43" spans="1:5" ht="12.75">
      <c r="A43" s="2" t="s">
        <v>179</v>
      </c>
      <c r="B43" s="9" t="s">
        <v>418</v>
      </c>
      <c r="C43" s="158">
        <v>470</v>
      </c>
      <c r="D43" s="158">
        <v>470</v>
      </c>
      <c r="E43" s="158">
        <v>470</v>
      </c>
    </row>
    <row r="44" spans="1:5" ht="12.75">
      <c r="A44" s="2" t="s">
        <v>179</v>
      </c>
      <c r="B44" s="9" t="s">
        <v>419</v>
      </c>
      <c r="C44" s="340">
        <v>2624</v>
      </c>
      <c r="D44" s="340">
        <v>2154</v>
      </c>
      <c r="E44" s="340">
        <v>2404</v>
      </c>
    </row>
    <row r="47" spans="1:3" ht="12.75" customHeight="1">
      <c r="A47" s="2" t="s">
        <v>1074</v>
      </c>
      <c r="B47" s="537" t="s">
        <v>613</v>
      </c>
      <c r="C47" s="537"/>
    </row>
    <row r="48" spans="1:3" ht="26.25">
      <c r="A48" s="2" t="s">
        <v>1074</v>
      </c>
      <c r="B48" s="103" t="s">
        <v>809</v>
      </c>
      <c r="C48" s="161"/>
    </row>
    <row r="49" spans="1:3" ht="26.25">
      <c r="A49" s="2" t="s">
        <v>1074</v>
      </c>
      <c r="B49" s="103" t="s">
        <v>812</v>
      </c>
      <c r="C49" s="161" t="s">
        <v>584</v>
      </c>
    </row>
    <row r="50" spans="1:3" ht="26.25">
      <c r="A50" s="2" t="s">
        <v>1074</v>
      </c>
      <c r="B50" s="103" t="s">
        <v>985</v>
      </c>
      <c r="C50" s="161" t="s">
        <v>584</v>
      </c>
    </row>
    <row r="51" spans="1:3" ht="26.25">
      <c r="A51" s="2" t="s">
        <v>1074</v>
      </c>
      <c r="B51" s="103" t="s">
        <v>811</v>
      </c>
      <c r="C51" s="161" t="s">
        <v>584</v>
      </c>
    </row>
    <row r="52" spans="1:3" ht="26.25">
      <c r="A52" s="2" t="s">
        <v>1074</v>
      </c>
      <c r="B52" s="103" t="s">
        <v>810</v>
      </c>
      <c r="C52" s="161" t="s">
        <v>584</v>
      </c>
    </row>
  </sheetData>
  <sheetProtection/>
  <mergeCells count="15">
    <mergeCell ref="F12:F17"/>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57"/>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7.25">
      <c r="A1" s="395" t="s">
        <v>1075</v>
      </c>
      <c r="B1" s="395"/>
      <c r="C1" s="395"/>
      <c r="D1" s="395"/>
      <c r="E1" s="395"/>
      <c r="F1" s="395"/>
    </row>
    <row r="3" spans="2:4" ht="15">
      <c r="B3" s="516" t="s">
        <v>1076</v>
      </c>
      <c r="C3" s="499"/>
      <c r="D3" s="499"/>
    </row>
    <row r="4" spans="1:6" ht="116.25" customHeight="1">
      <c r="A4" s="2"/>
      <c r="B4" s="497" t="s">
        <v>788</v>
      </c>
      <c r="C4" s="397"/>
      <c r="D4" s="397"/>
      <c r="E4" s="397"/>
      <c r="F4" s="397"/>
    </row>
    <row r="5" spans="1:6" ht="12.75">
      <c r="A5" s="2"/>
      <c r="B5" s="133"/>
      <c r="C5" s="7"/>
      <c r="D5" s="7"/>
      <c r="E5" s="7"/>
      <c r="F5" s="7"/>
    </row>
    <row r="6" spans="1:6" ht="26.25">
      <c r="A6" s="2" t="s">
        <v>876</v>
      </c>
      <c r="B6" s="570"/>
      <c r="C6" s="571"/>
      <c r="D6" s="571"/>
      <c r="E6" s="70" t="s">
        <v>789</v>
      </c>
      <c r="F6" s="146" t="s">
        <v>790</v>
      </c>
    </row>
    <row r="7" spans="1:6" ht="27" customHeight="1">
      <c r="A7" s="2" t="s">
        <v>876</v>
      </c>
      <c r="B7" s="444" t="s">
        <v>890</v>
      </c>
      <c r="C7" s="405"/>
      <c r="D7" s="405"/>
      <c r="E7" s="175"/>
      <c r="F7" s="175" t="s">
        <v>577</v>
      </c>
    </row>
    <row r="8" spans="1:6" ht="12.75">
      <c r="A8" s="2"/>
      <c r="B8" s="238"/>
      <c r="C8" s="54"/>
      <c r="D8" s="54"/>
      <c r="E8" s="239"/>
      <c r="F8" s="239"/>
    </row>
    <row r="9" spans="1:6" ht="12.75" customHeight="1">
      <c r="A9" s="2" t="s">
        <v>878</v>
      </c>
      <c r="B9" s="500" t="s">
        <v>60</v>
      </c>
      <c r="C9" s="500"/>
      <c r="D9" s="500"/>
      <c r="E9" s="500"/>
      <c r="F9" s="500"/>
    </row>
    <row r="10" spans="1:4" ht="12.75">
      <c r="A10" s="2" t="s">
        <v>878</v>
      </c>
      <c r="B10" s="557" t="s">
        <v>61</v>
      </c>
      <c r="C10" s="557"/>
      <c r="D10" s="100" t="s">
        <v>577</v>
      </c>
    </row>
    <row r="11" spans="1:4" ht="12.75">
      <c r="A11" s="2" t="s">
        <v>878</v>
      </c>
      <c r="B11" s="438" t="s">
        <v>62</v>
      </c>
      <c r="C11" s="438"/>
      <c r="D11" s="100"/>
    </row>
    <row r="12" spans="1:4" ht="12.75">
      <c r="A12" s="2" t="s">
        <v>878</v>
      </c>
      <c r="B12" s="438" t="s">
        <v>63</v>
      </c>
      <c r="C12" s="438"/>
      <c r="D12" s="100"/>
    </row>
    <row r="14" spans="1:6" ht="57">
      <c r="A14" s="2" t="s">
        <v>876</v>
      </c>
      <c r="B14" s="551"/>
      <c r="C14" s="552"/>
      <c r="D14" s="553"/>
      <c r="E14" s="40" t="s">
        <v>1082</v>
      </c>
      <c r="F14" s="40" t="s">
        <v>1083</v>
      </c>
    </row>
    <row r="15" spans="1:6" ht="13.5">
      <c r="A15" s="2" t="s">
        <v>876</v>
      </c>
      <c r="B15" s="554" t="s">
        <v>1077</v>
      </c>
      <c r="C15" s="555"/>
      <c r="D15" s="555"/>
      <c r="E15" s="555"/>
      <c r="F15" s="556"/>
    </row>
    <row r="16" spans="1:6" ht="12.75" customHeight="1">
      <c r="A16" s="2" t="s">
        <v>876</v>
      </c>
      <c r="B16" s="439" t="s">
        <v>1078</v>
      </c>
      <c r="C16" s="407"/>
      <c r="D16" s="408"/>
      <c r="E16" s="162">
        <v>16278774</v>
      </c>
      <c r="F16" s="162">
        <v>1435255</v>
      </c>
    </row>
    <row r="17" spans="1:6" ht="26.25" customHeight="1">
      <c r="A17" s="2" t="s">
        <v>876</v>
      </c>
      <c r="B17" s="439" t="s">
        <v>988</v>
      </c>
      <c r="C17" s="407"/>
      <c r="D17" s="408"/>
      <c r="E17" s="162">
        <v>30022387</v>
      </c>
      <c r="F17" s="162">
        <v>2409307</v>
      </c>
    </row>
    <row r="18" spans="1:6" ht="40.5" customHeight="1">
      <c r="A18" s="2" t="s">
        <v>876</v>
      </c>
      <c r="B18" s="558" t="s">
        <v>635</v>
      </c>
      <c r="C18" s="559"/>
      <c r="D18" s="560"/>
      <c r="E18" s="162">
        <v>21762303</v>
      </c>
      <c r="F18" s="162">
        <v>6413430</v>
      </c>
    </row>
    <row r="19" spans="1:6" ht="27.75" customHeight="1">
      <c r="A19" s="2" t="s">
        <v>876</v>
      </c>
      <c r="B19" s="439" t="s">
        <v>891</v>
      </c>
      <c r="C19" s="407"/>
      <c r="D19" s="408"/>
      <c r="E19" s="162">
        <v>4834846</v>
      </c>
      <c r="F19" s="162">
        <v>4953513</v>
      </c>
    </row>
    <row r="20" spans="1:6" ht="12.75" customHeight="1">
      <c r="A20" s="2" t="s">
        <v>876</v>
      </c>
      <c r="B20" s="561" t="s">
        <v>239</v>
      </c>
      <c r="C20" s="562"/>
      <c r="D20" s="563"/>
      <c r="E20" s="163">
        <f>SUM(E16:E19)</f>
        <v>72898310</v>
      </c>
      <c r="F20" s="163">
        <f>SUM(F16:F19)</f>
        <v>15211505</v>
      </c>
    </row>
    <row r="21" spans="1:6" ht="13.5">
      <c r="A21" s="2" t="s">
        <v>876</v>
      </c>
      <c r="B21" s="554" t="s">
        <v>240</v>
      </c>
      <c r="C21" s="555"/>
      <c r="D21" s="555"/>
      <c r="E21" s="555"/>
      <c r="F21" s="556"/>
    </row>
    <row r="22" spans="1:6" ht="12.75" customHeight="1">
      <c r="A22" s="2" t="s">
        <v>876</v>
      </c>
      <c r="B22" s="439" t="s">
        <v>241</v>
      </c>
      <c r="C22" s="407"/>
      <c r="D22" s="408"/>
      <c r="E22" s="164">
        <v>56472306</v>
      </c>
      <c r="F22" s="164">
        <v>14728553</v>
      </c>
    </row>
    <row r="23" spans="1:6" ht="12.75" customHeight="1">
      <c r="A23" s="2" t="s">
        <v>876</v>
      </c>
      <c r="B23" s="439" t="s">
        <v>813</v>
      </c>
      <c r="C23" s="407"/>
      <c r="D23" s="408"/>
      <c r="E23" s="164">
        <v>2059850</v>
      </c>
      <c r="F23" s="134"/>
    </row>
    <row r="24" spans="1:6" ht="25.5" customHeight="1">
      <c r="A24" s="2" t="s">
        <v>876</v>
      </c>
      <c r="B24" s="439" t="s">
        <v>989</v>
      </c>
      <c r="C24" s="407"/>
      <c r="D24" s="408"/>
      <c r="E24" s="164">
        <v>7089606</v>
      </c>
      <c r="F24" s="165">
        <v>7324174</v>
      </c>
    </row>
    <row r="25" spans="1:6" ht="12.75" customHeight="1">
      <c r="A25" s="2" t="s">
        <v>876</v>
      </c>
      <c r="B25" s="561" t="s">
        <v>242</v>
      </c>
      <c r="C25" s="562"/>
      <c r="D25" s="563"/>
      <c r="E25" s="163">
        <f>SUM(E22:E24)</f>
        <v>65621762</v>
      </c>
      <c r="F25" s="163">
        <f>SUM(F22,F24)</f>
        <v>22052727</v>
      </c>
    </row>
    <row r="26" spans="1:6" ht="13.5">
      <c r="A26" s="2" t="s">
        <v>876</v>
      </c>
      <c r="B26" s="554" t="s">
        <v>868</v>
      </c>
      <c r="C26" s="555"/>
      <c r="D26" s="555"/>
      <c r="E26" s="555"/>
      <c r="F26" s="556"/>
    </row>
    <row r="27" spans="1:6" ht="12.75" customHeight="1">
      <c r="A27" s="2" t="s">
        <v>876</v>
      </c>
      <c r="B27" s="406" t="s">
        <v>243</v>
      </c>
      <c r="C27" s="429"/>
      <c r="D27" s="430"/>
      <c r="E27" s="164">
        <v>29345137</v>
      </c>
      <c r="F27" s="164">
        <v>17128174</v>
      </c>
    </row>
    <row r="28" spans="1:6" ht="38.25" customHeight="1">
      <c r="A28" s="2" t="s">
        <v>876</v>
      </c>
      <c r="B28" s="406" t="s">
        <v>990</v>
      </c>
      <c r="C28" s="429"/>
      <c r="D28" s="430"/>
      <c r="E28" s="164">
        <v>8969181</v>
      </c>
      <c r="F28" s="164">
        <v>7686612</v>
      </c>
    </row>
    <row r="29" spans="1:6" ht="12.75" customHeight="1">
      <c r="A29" s="2" t="s">
        <v>876</v>
      </c>
      <c r="B29" s="406" t="s">
        <v>244</v>
      </c>
      <c r="C29" s="429"/>
      <c r="D29" s="430"/>
      <c r="E29" s="164">
        <v>2048795</v>
      </c>
      <c r="F29" s="164">
        <v>3204811</v>
      </c>
    </row>
    <row r="31" spans="1:6" ht="87" customHeight="1">
      <c r="A31" s="2" t="s">
        <v>877</v>
      </c>
      <c r="B31" s="523" t="s">
        <v>23</v>
      </c>
      <c r="C31" s="500"/>
      <c r="D31" s="500"/>
      <c r="E31" s="500"/>
      <c r="F31" s="500"/>
    </row>
    <row r="32" spans="1:6" ht="36">
      <c r="A32" s="2" t="s">
        <v>877</v>
      </c>
      <c r="B32" s="177"/>
      <c r="C32" s="178"/>
      <c r="D32" s="34" t="s">
        <v>245</v>
      </c>
      <c r="E32" s="34" t="s">
        <v>246</v>
      </c>
      <c r="F32" s="34" t="s">
        <v>247</v>
      </c>
    </row>
    <row r="33" spans="1:6" ht="22.5">
      <c r="A33" s="2" t="s">
        <v>877</v>
      </c>
      <c r="B33" s="166" t="s">
        <v>248</v>
      </c>
      <c r="C33" s="167" t="s">
        <v>791</v>
      </c>
      <c r="D33" s="168">
        <v>7225</v>
      </c>
      <c r="E33" s="168">
        <v>29966</v>
      </c>
      <c r="F33" s="168">
        <v>344</v>
      </c>
    </row>
    <row r="34" spans="1:6" ht="24.75" customHeight="1">
      <c r="A34" s="2" t="s">
        <v>877</v>
      </c>
      <c r="B34" s="166" t="s">
        <v>251</v>
      </c>
      <c r="C34" s="167" t="s">
        <v>991</v>
      </c>
      <c r="D34" s="168">
        <v>4959</v>
      </c>
      <c r="E34" s="168">
        <v>17451</v>
      </c>
      <c r="F34" s="168">
        <v>130</v>
      </c>
    </row>
    <row r="35" spans="1:6" ht="23.25">
      <c r="A35" s="2" t="s">
        <v>877</v>
      </c>
      <c r="B35" s="166" t="s">
        <v>252</v>
      </c>
      <c r="C35" s="167" t="s">
        <v>253</v>
      </c>
      <c r="D35" s="168">
        <v>3204</v>
      </c>
      <c r="E35" s="168">
        <v>12590</v>
      </c>
      <c r="F35" s="168">
        <v>104</v>
      </c>
    </row>
    <row r="36" spans="1:6" ht="23.25">
      <c r="A36" s="2" t="s">
        <v>877</v>
      </c>
      <c r="B36" s="166" t="s">
        <v>254</v>
      </c>
      <c r="C36" s="167" t="s">
        <v>992</v>
      </c>
      <c r="D36" s="168">
        <v>3036</v>
      </c>
      <c r="E36" s="168">
        <v>12328</v>
      </c>
      <c r="F36" s="168">
        <v>92</v>
      </c>
    </row>
    <row r="37" spans="1:6" ht="23.25">
      <c r="A37" s="2" t="s">
        <v>877</v>
      </c>
      <c r="B37" s="166" t="s">
        <v>255</v>
      </c>
      <c r="C37" s="167" t="s">
        <v>936</v>
      </c>
      <c r="D37" s="168">
        <v>2610</v>
      </c>
      <c r="E37" s="168">
        <v>11628</v>
      </c>
      <c r="F37" s="168">
        <v>83</v>
      </c>
    </row>
    <row r="38" spans="1:6" ht="23.25">
      <c r="A38" s="2" t="s">
        <v>877</v>
      </c>
      <c r="B38" s="166" t="s">
        <v>256</v>
      </c>
      <c r="C38" s="167" t="s">
        <v>937</v>
      </c>
      <c r="D38" s="168">
        <v>2434</v>
      </c>
      <c r="E38" s="168">
        <v>10851</v>
      </c>
      <c r="F38" s="168">
        <v>76</v>
      </c>
    </row>
    <row r="39" spans="1:6" ht="23.25">
      <c r="A39" s="2" t="s">
        <v>877</v>
      </c>
      <c r="B39" s="166" t="s">
        <v>257</v>
      </c>
      <c r="C39" s="167" t="s">
        <v>938</v>
      </c>
      <c r="D39" s="168">
        <v>919</v>
      </c>
      <c r="E39" s="168">
        <v>3471</v>
      </c>
      <c r="F39" s="168">
        <v>20</v>
      </c>
    </row>
    <row r="40" spans="1:6" ht="34.5">
      <c r="A40" s="2" t="s">
        <v>877</v>
      </c>
      <c r="B40" s="166" t="s">
        <v>258</v>
      </c>
      <c r="C40" s="167" t="s">
        <v>270</v>
      </c>
      <c r="D40" s="168">
        <v>1431</v>
      </c>
      <c r="E40" s="168">
        <v>5483</v>
      </c>
      <c r="F40" s="168">
        <v>12</v>
      </c>
    </row>
    <row r="41" spans="1:6" ht="68.25">
      <c r="A41" s="2" t="s">
        <v>877</v>
      </c>
      <c r="B41" s="166" t="s">
        <v>259</v>
      </c>
      <c r="C41" s="167" t="s">
        <v>939</v>
      </c>
      <c r="D41" s="169">
        <v>0.71</v>
      </c>
      <c r="E41" s="169">
        <v>0.72</v>
      </c>
      <c r="F41" s="169">
        <v>0.53</v>
      </c>
    </row>
    <row r="42" spans="1:6" ht="45.75">
      <c r="A42" s="2" t="s">
        <v>877</v>
      </c>
      <c r="B42" s="166" t="s">
        <v>260</v>
      </c>
      <c r="C42" s="167" t="s">
        <v>110</v>
      </c>
      <c r="D42" s="170">
        <v>10418</v>
      </c>
      <c r="E42" s="170">
        <v>10288</v>
      </c>
      <c r="F42" s="170">
        <v>6875</v>
      </c>
    </row>
    <row r="43" spans="1:6" ht="23.25">
      <c r="A43" s="2" t="s">
        <v>877</v>
      </c>
      <c r="B43" s="171" t="s">
        <v>261</v>
      </c>
      <c r="C43" s="172" t="s">
        <v>940</v>
      </c>
      <c r="D43" s="170">
        <v>8821</v>
      </c>
      <c r="E43" s="170">
        <v>7179</v>
      </c>
      <c r="F43" s="170">
        <v>4444</v>
      </c>
    </row>
    <row r="44" spans="1:6" ht="36.75" customHeight="1">
      <c r="A44" s="2" t="s">
        <v>877</v>
      </c>
      <c r="B44" s="166" t="s">
        <v>262</v>
      </c>
      <c r="C44" s="167" t="s">
        <v>111</v>
      </c>
      <c r="D44" s="170">
        <v>3800</v>
      </c>
      <c r="E44" s="170">
        <v>4427</v>
      </c>
      <c r="F44" s="170">
        <v>3966</v>
      </c>
    </row>
    <row r="45" spans="1:6" ht="34.5">
      <c r="A45" s="2" t="s">
        <v>877</v>
      </c>
      <c r="B45" s="166" t="s">
        <v>263</v>
      </c>
      <c r="C45" s="167" t="s">
        <v>941</v>
      </c>
      <c r="D45" s="170">
        <v>3715</v>
      </c>
      <c r="E45" s="170">
        <v>4290</v>
      </c>
      <c r="F45" s="170">
        <v>3888</v>
      </c>
    </row>
    <row r="47" spans="1:6" ht="75" customHeight="1">
      <c r="A47" s="2" t="s">
        <v>269</v>
      </c>
      <c r="B47" s="567" t="s">
        <v>636</v>
      </c>
      <c r="C47" s="537"/>
      <c r="D47" s="537"/>
      <c r="E47" s="537"/>
      <c r="F47" s="537"/>
    </row>
    <row r="48" spans="1:6" ht="36">
      <c r="A48" s="2" t="s">
        <v>269</v>
      </c>
      <c r="B48" s="177"/>
      <c r="C48" s="178"/>
      <c r="D48" s="34" t="s">
        <v>245</v>
      </c>
      <c r="E48" s="34" t="s">
        <v>264</v>
      </c>
      <c r="F48" s="34" t="s">
        <v>265</v>
      </c>
    </row>
    <row r="49" spans="1:6" ht="49.5" customHeight="1">
      <c r="A49" s="2" t="s">
        <v>269</v>
      </c>
      <c r="B49" s="166" t="s">
        <v>266</v>
      </c>
      <c r="C49" s="167" t="s">
        <v>942</v>
      </c>
      <c r="D49" s="168">
        <v>1337</v>
      </c>
      <c r="E49" s="168">
        <v>5807</v>
      </c>
      <c r="F49" s="168">
        <v>49</v>
      </c>
    </row>
    <row r="50" spans="1:6" ht="23.25">
      <c r="A50" s="2" t="s">
        <v>269</v>
      </c>
      <c r="B50" s="166" t="s">
        <v>267</v>
      </c>
      <c r="C50" s="167" t="s">
        <v>943</v>
      </c>
      <c r="D50" s="173">
        <v>2796</v>
      </c>
      <c r="E50" s="173">
        <v>2603</v>
      </c>
      <c r="F50" s="173">
        <v>3229</v>
      </c>
    </row>
    <row r="51" spans="1:6" ht="34.5">
      <c r="A51" s="2" t="s">
        <v>269</v>
      </c>
      <c r="B51" s="166" t="s">
        <v>268</v>
      </c>
      <c r="C51" s="167" t="s">
        <v>944</v>
      </c>
      <c r="D51" s="168">
        <v>42</v>
      </c>
      <c r="E51" s="168">
        <v>202</v>
      </c>
      <c r="F51" s="168">
        <v>3</v>
      </c>
    </row>
    <row r="52" spans="1:6" ht="34.5">
      <c r="A52" s="2" t="s">
        <v>269</v>
      </c>
      <c r="B52" s="166" t="s">
        <v>59</v>
      </c>
      <c r="C52" s="167" t="s">
        <v>945</v>
      </c>
      <c r="D52" s="173">
        <v>16907</v>
      </c>
      <c r="E52" s="173">
        <v>15791</v>
      </c>
      <c r="F52" s="173">
        <v>6242</v>
      </c>
    </row>
    <row r="53" ht="12.75">
      <c r="A53"/>
    </row>
    <row r="54" spans="1:6" ht="12.75">
      <c r="A54" s="2" t="s">
        <v>878</v>
      </c>
      <c r="B54" s="252" t="s">
        <v>780</v>
      </c>
      <c r="C54" s="253"/>
      <c r="D54" s="254"/>
      <c r="E54" s="254"/>
      <c r="F54" s="254"/>
    </row>
    <row r="55" spans="1:6" ht="12.75">
      <c r="A55" s="2"/>
      <c r="B55" s="252"/>
      <c r="C55" s="252"/>
      <c r="D55" s="254"/>
      <c r="E55" s="254"/>
      <c r="F55" s="254"/>
    </row>
    <row r="56" spans="1:6" ht="27" customHeight="1">
      <c r="A56" s="2"/>
      <c r="B56" s="252"/>
      <c r="C56" s="546" t="s">
        <v>1085</v>
      </c>
      <c r="D56" s="547"/>
      <c r="E56" s="547"/>
      <c r="F56" s="547"/>
    </row>
    <row r="57" spans="1:6" ht="118.5">
      <c r="A57" s="2"/>
      <c r="B57" s="252"/>
      <c r="C57" s="309" t="s">
        <v>1086</v>
      </c>
      <c r="D57" s="254"/>
      <c r="E57" s="254"/>
      <c r="F57" s="254"/>
    </row>
    <row r="58" spans="1:6" ht="39">
      <c r="A58" s="2"/>
      <c r="B58" s="252"/>
      <c r="C58" s="309" t="s">
        <v>637</v>
      </c>
      <c r="D58" s="254"/>
      <c r="E58" s="254"/>
      <c r="F58" s="254"/>
    </row>
    <row r="59" spans="2:6" ht="12.75">
      <c r="B59" s="6"/>
      <c r="C59" s="6"/>
      <c r="D59" s="6"/>
      <c r="E59" s="6"/>
      <c r="F59" s="6"/>
    </row>
    <row r="60" spans="1:6" ht="66" customHeight="1">
      <c r="A60" s="2" t="s">
        <v>879</v>
      </c>
      <c r="B60" s="572" t="s">
        <v>638</v>
      </c>
      <c r="C60" s="572"/>
      <c r="D60" s="572"/>
      <c r="E60" s="572"/>
      <c r="F60" s="179">
        <v>0.51</v>
      </c>
    </row>
    <row r="61" spans="1:6" ht="63" customHeight="1">
      <c r="A61" s="2" t="s">
        <v>639</v>
      </c>
      <c r="B61" s="548" t="s">
        <v>642</v>
      </c>
      <c r="C61" s="548"/>
      <c r="D61" s="548"/>
      <c r="E61" s="549"/>
      <c r="F61" s="179">
        <v>0.5</v>
      </c>
    </row>
    <row r="62" spans="1:6" ht="30" customHeight="1">
      <c r="A62" s="2" t="s">
        <v>880</v>
      </c>
      <c r="B62" s="566" t="s">
        <v>641</v>
      </c>
      <c r="C62" s="566"/>
      <c r="D62" s="566"/>
      <c r="E62" s="566"/>
      <c r="F62" s="180">
        <v>17057</v>
      </c>
    </row>
    <row r="63" spans="1:6" ht="64.5" customHeight="1">
      <c r="A63" s="388" t="s">
        <v>640</v>
      </c>
      <c r="B63" s="550" t="s">
        <v>643</v>
      </c>
      <c r="C63" s="550"/>
      <c r="D63" s="550"/>
      <c r="E63" s="550"/>
      <c r="F63" s="180">
        <v>14478</v>
      </c>
    </row>
    <row r="64" spans="1:5" ht="12.75">
      <c r="A64" s="2"/>
      <c r="B64" s="14"/>
      <c r="C64" s="14"/>
      <c r="D64" s="14"/>
      <c r="E64" s="14"/>
    </row>
    <row r="65" spans="2:6" ht="27.75" customHeight="1">
      <c r="B65" s="573" t="s">
        <v>94</v>
      </c>
      <c r="C65" s="405"/>
      <c r="D65" s="405"/>
      <c r="E65" s="405"/>
      <c r="F65" s="405"/>
    </row>
    <row r="66" spans="2:6" ht="15">
      <c r="B66" s="181"/>
      <c r="C66" s="7"/>
      <c r="D66" s="7"/>
      <c r="E66" s="7"/>
      <c r="F66" s="7"/>
    </row>
    <row r="67" spans="1:6" ht="26.25" customHeight="1">
      <c r="A67" s="2" t="s">
        <v>881</v>
      </c>
      <c r="B67" s="445" t="s">
        <v>781</v>
      </c>
      <c r="C67" s="445"/>
      <c r="D67" s="445"/>
      <c r="E67" s="445"/>
      <c r="F67" s="445"/>
    </row>
    <row r="68" spans="1:5" ht="12.75">
      <c r="A68" s="2" t="s">
        <v>881</v>
      </c>
      <c r="B68" s="574" t="s">
        <v>946</v>
      </c>
      <c r="C68" s="574"/>
      <c r="D68" s="574"/>
      <c r="E68" s="387"/>
    </row>
    <row r="69" spans="1:5" ht="12.75">
      <c r="A69" s="2" t="s">
        <v>881</v>
      </c>
      <c r="B69" s="438" t="s">
        <v>947</v>
      </c>
      <c r="C69" s="438"/>
      <c r="D69" s="438"/>
      <c r="E69" s="100" t="s">
        <v>577</v>
      </c>
    </row>
    <row r="70" spans="1:5" ht="12.75">
      <c r="A70" s="2" t="s">
        <v>881</v>
      </c>
      <c r="B70" s="438" t="s">
        <v>948</v>
      </c>
      <c r="C70" s="438"/>
      <c r="D70" s="438"/>
      <c r="E70" s="100"/>
    </row>
    <row r="72" spans="1:7" ht="40.5" customHeight="1">
      <c r="A72" s="2" t="s">
        <v>881</v>
      </c>
      <c r="B72" s="405" t="s">
        <v>949</v>
      </c>
      <c r="C72" s="405"/>
      <c r="D72" s="405"/>
      <c r="E72" s="405"/>
      <c r="F72" s="142">
        <v>2</v>
      </c>
      <c r="G72" s="590" t="s">
        <v>1119</v>
      </c>
    </row>
    <row r="73" spans="2:6" ht="12.75">
      <c r="B73" s="7"/>
      <c r="C73" s="58"/>
      <c r="D73" s="7"/>
      <c r="E73" s="7"/>
      <c r="F73" s="33"/>
    </row>
    <row r="74" spans="1:7" ht="25.5" customHeight="1">
      <c r="A74" s="2" t="s">
        <v>881</v>
      </c>
      <c r="B74" s="405" t="s">
        <v>950</v>
      </c>
      <c r="C74" s="405"/>
      <c r="D74" s="405"/>
      <c r="E74" s="405"/>
      <c r="F74" s="158">
        <v>2891</v>
      </c>
      <c r="G74" s="590" t="s">
        <v>1119</v>
      </c>
    </row>
    <row r="75" ht="12.75">
      <c r="F75" s="182"/>
    </row>
    <row r="76" spans="1:7" ht="26.25" customHeight="1">
      <c r="A76" s="2" t="s">
        <v>881</v>
      </c>
      <c r="B76" s="405" t="s">
        <v>782</v>
      </c>
      <c r="C76" s="405"/>
      <c r="D76" s="405"/>
      <c r="E76" s="405"/>
      <c r="F76" s="158">
        <v>5781</v>
      </c>
      <c r="G76" s="590" t="s">
        <v>1119</v>
      </c>
    </row>
    <row r="77" spans="1:6" ht="26.25" customHeight="1">
      <c r="A77" s="2"/>
      <c r="B77" s="54"/>
      <c r="C77" s="54"/>
      <c r="D77" s="54"/>
      <c r="E77" s="54"/>
      <c r="F77" s="159"/>
    </row>
    <row r="78" spans="1:6" ht="12.75" customHeight="1">
      <c r="A78" s="2" t="s">
        <v>882</v>
      </c>
      <c r="B78" s="500" t="s">
        <v>95</v>
      </c>
      <c r="C78" s="500"/>
      <c r="D78" s="500"/>
      <c r="E78" s="500"/>
      <c r="F78" s="500"/>
    </row>
    <row r="79" spans="1:5" ht="12.75">
      <c r="A79" s="2" t="s">
        <v>882</v>
      </c>
      <c r="B79" s="565" t="s">
        <v>96</v>
      </c>
      <c r="C79" s="436"/>
      <c r="D79" s="437"/>
      <c r="E79" s="9"/>
    </row>
    <row r="80" spans="1:5" ht="12.75">
      <c r="A80" s="2" t="s">
        <v>882</v>
      </c>
      <c r="B80" s="565" t="s">
        <v>67</v>
      </c>
      <c r="C80" s="436"/>
      <c r="D80" s="437"/>
      <c r="E80" s="9"/>
    </row>
    <row r="81" spans="1:5" ht="12.75">
      <c r="A81" s="2" t="s">
        <v>882</v>
      </c>
      <c r="B81" s="568" t="s">
        <v>614</v>
      </c>
      <c r="C81" s="495"/>
      <c r="D81" s="496"/>
      <c r="E81" s="9"/>
    </row>
    <row r="82" spans="1:5" ht="12.75">
      <c r="A82" s="2" t="s">
        <v>882</v>
      </c>
      <c r="B82" s="568" t="s">
        <v>615</v>
      </c>
      <c r="C82" s="495"/>
      <c r="D82" s="496"/>
      <c r="E82" s="9"/>
    </row>
    <row r="83" spans="1:5" ht="12.75" customHeight="1">
      <c r="A83" s="2" t="s">
        <v>882</v>
      </c>
      <c r="B83" s="540" t="s">
        <v>674</v>
      </c>
      <c r="C83" s="432"/>
      <c r="D83" s="541"/>
      <c r="E83" s="9"/>
    </row>
    <row r="84" spans="1:5" ht="12.75">
      <c r="A84" s="2"/>
      <c r="B84" s="490"/>
      <c r="C84" s="398"/>
      <c r="D84" s="398"/>
      <c r="E84" s="72"/>
    </row>
    <row r="86" ht="15">
      <c r="B86" s="39" t="s">
        <v>64</v>
      </c>
    </row>
    <row r="87" ht="12.75" customHeight="1">
      <c r="B87" s="39"/>
    </row>
    <row r="88" spans="1:6" ht="12.75" customHeight="1">
      <c r="A88" s="2" t="s">
        <v>883</v>
      </c>
      <c r="B88" s="500" t="s">
        <v>783</v>
      </c>
      <c r="C88" s="500"/>
      <c r="D88" s="500"/>
      <c r="E88" s="500"/>
      <c r="F88" s="500"/>
    </row>
    <row r="89" spans="1:5" ht="12.75">
      <c r="A89" s="2" t="s">
        <v>883</v>
      </c>
      <c r="B89" s="565" t="s">
        <v>65</v>
      </c>
      <c r="C89" s="436"/>
      <c r="D89" s="437"/>
      <c r="E89" s="30" t="s">
        <v>577</v>
      </c>
    </row>
    <row r="90" spans="1:5" ht="12.75">
      <c r="A90" s="2" t="s">
        <v>883</v>
      </c>
      <c r="B90" s="565" t="s">
        <v>66</v>
      </c>
      <c r="C90" s="436"/>
      <c r="D90" s="437"/>
      <c r="E90" s="9"/>
    </row>
    <row r="91" spans="1:5" ht="12.75">
      <c r="A91" s="2" t="s">
        <v>883</v>
      </c>
      <c r="B91" s="565" t="s">
        <v>67</v>
      </c>
      <c r="C91" s="436"/>
      <c r="D91" s="437"/>
      <c r="E91" s="9"/>
    </row>
    <row r="92" spans="1:5" ht="12.75">
      <c r="A92" s="2" t="s">
        <v>883</v>
      </c>
      <c r="B92" s="565" t="s">
        <v>68</v>
      </c>
      <c r="C92" s="436"/>
      <c r="D92" s="437"/>
      <c r="E92" s="9"/>
    </row>
    <row r="93" spans="1:5" ht="12.75">
      <c r="A93" s="2" t="s">
        <v>883</v>
      </c>
      <c r="B93" s="568" t="s">
        <v>616</v>
      </c>
      <c r="C93" s="495"/>
      <c r="D93" s="496"/>
      <c r="E93" s="9"/>
    </row>
    <row r="94" spans="1:5" ht="12.75">
      <c r="A94" s="2" t="s">
        <v>883</v>
      </c>
      <c r="B94" s="565" t="s">
        <v>69</v>
      </c>
      <c r="C94" s="436"/>
      <c r="D94" s="437"/>
      <c r="E94" s="9"/>
    </row>
    <row r="95" spans="1:5" ht="12.75" customHeight="1">
      <c r="A95" s="2" t="s">
        <v>883</v>
      </c>
      <c r="B95" s="540" t="s">
        <v>674</v>
      </c>
      <c r="C95" s="432"/>
      <c r="D95" s="541"/>
      <c r="E95" s="9"/>
    </row>
    <row r="96" spans="1:5" ht="12.75">
      <c r="A96" s="2"/>
      <c r="B96" s="490"/>
      <c r="C96" s="398"/>
      <c r="D96" s="398"/>
      <c r="E96" s="72"/>
    </row>
    <row r="98" spans="1:6" ht="12.75">
      <c r="A98" s="2" t="s">
        <v>884</v>
      </c>
      <c r="B98" s="518" t="s">
        <v>70</v>
      </c>
      <c r="C98" s="518"/>
      <c r="D98" s="518"/>
      <c r="E98" s="518"/>
      <c r="F98" s="518"/>
    </row>
    <row r="99" spans="1:6" ht="12.75">
      <c r="A99" s="2" t="s">
        <v>884</v>
      </c>
      <c r="B99" s="438" t="s">
        <v>71</v>
      </c>
      <c r="C99" s="438"/>
      <c r="D99" s="438"/>
      <c r="E99" s="138">
        <v>39156</v>
      </c>
      <c r="F99" s="183"/>
    </row>
    <row r="100" spans="1:6" ht="12.75">
      <c r="A100" s="2" t="s">
        <v>884</v>
      </c>
      <c r="B100" s="438" t="s">
        <v>72</v>
      </c>
      <c r="C100" s="438"/>
      <c r="D100" s="438"/>
      <c r="E100" s="138"/>
      <c r="F100" s="51"/>
    </row>
    <row r="101" spans="1:6" ht="27" customHeight="1">
      <c r="A101" s="2" t="s">
        <v>884</v>
      </c>
      <c r="B101" s="405" t="s">
        <v>73</v>
      </c>
      <c r="C101" s="405"/>
      <c r="D101" s="405"/>
      <c r="E101" s="100" t="s">
        <v>577</v>
      </c>
      <c r="F101" s="51"/>
    </row>
    <row r="103" spans="1:6" ht="12.75" customHeight="1">
      <c r="A103" s="2" t="s">
        <v>885</v>
      </c>
      <c r="B103" s="500" t="s">
        <v>98</v>
      </c>
      <c r="C103" s="500"/>
      <c r="D103" s="500"/>
      <c r="E103" s="500"/>
      <c r="F103" s="500"/>
    </row>
    <row r="104" spans="1:6" ht="12.75">
      <c r="A104" s="2" t="s">
        <v>885</v>
      </c>
      <c r="B104" s="47" t="s">
        <v>248</v>
      </c>
      <c r="C104" s="438" t="s">
        <v>97</v>
      </c>
      <c r="D104" s="438"/>
      <c r="E104" s="185">
        <v>39156</v>
      </c>
      <c r="F104" s="184"/>
    </row>
    <row r="105" spans="1:6" ht="12.75">
      <c r="A105" s="2" t="s">
        <v>885</v>
      </c>
      <c r="B105" s="456"/>
      <c r="C105" s="456"/>
      <c r="D105" s="186" t="s">
        <v>1017</v>
      </c>
      <c r="E105" s="37" t="s">
        <v>1018</v>
      </c>
      <c r="F105" s="184"/>
    </row>
    <row r="106" spans="1:6" ht="12.75">
      <c r="A106" s="2" t="s">
        <v>885</v>
      </c>
      <c r="B106" s="187" t="s">
        <v>251</v>
      </c>
      <c r="C106" s="87" t="s">
        <v>99</v>
      </c>
      <c r="D106" s="100"/>
      <c r="E106" s="100" t="s">
        <v>577</v>
      </c>
      <c r="F106" s="184"/>
    </row>
    <row r="107" spans="1:4" ht="12.75">
      <c r="A107" s="2" t="s">
        <v>885</v>
      </c>
      <c r="B107" s="188"/>
      <c r="C107" s="87" t="s">
        <v>100</v>
      </c>
      <c r="D107" s="189"/>
    </row>
    <row r="109" spans="1:3" ht="12.75">
      <c r="A109" s="2" t="s">
        <v>886</v>
      </c>
      <c r="B109" s="518" t="s">
        <v>101</v>
      </c>
      <c r="C109" s="518"/>
    </row>
    <row r="110" spans="1:4" ht="12.75">
      <c r="A110" s="2" t="s">
        <v>886</v>
      </c>
      <c r="B110" s="438" t="s">
        <v>102</v>
      </c>
      <c r="C110" s="438"/>
      <c r="D110" s="138"/>
    </row>
    <row r="111" spans="1:4" ht="12.75">
      <c r="A111" s="2" t="s">
        <v>886</v>
      </c>
      <c r="B111" s="438" t="s">
        <v>103</v>
      </c>
      <c r="C111" s="438"/>
      <c r="D111" s="190"/>
    </row>
    <row r="113" ht="15">
      <c r="B113" s="39" t="s">
        <v>6</v>
      </c>
    </row>
    <row r="114" spans="1:5" ht="12.75" customHeight="1">
      <c r="A114" s="217"/>
      <c r="B114" s="250" t="s">
        <v>784</v>
      </c>
      <c r="C114" s="228"/>
      <c r="D114" s="228"/>
      <c r="E114" s="228"/>
    </row>
    <row r="115" spans="1:3" ht="12.75">
      <c r="A115" s="2" t="s">
        <v>887</v>
      </c>
      <c r="B115" s="518" t="s">
        <v>7</v>
      </c>
      <c r="C115" s="518"/>
    </row>
    <row r="116" spans="1:4" ht="12.75">
      <c r="A116" s="2" t="s">
        <v>887</v>
      </c>
      <c r="B116" s="491" t="s">
        <v>8</v>
      </c>
      <c r="C116" s="491"/>
      <c r="D116" s="491"/>
    </row>
    <row r="117" spans="1:5" ht="12.75">
      <c r="A117" s="2" t="s">
        <v>887</v>
      </c>
      <c r="B117" s="438" t="s">
        <v>9</v>
      </c>
      <c r="C117" s="438"/>
      <c r="D117" s="465"/>
      <c r="E117" s="100" t="s">
        <v>577</v>
      </c>
    </row>
    <row r="118" spans="1:5" ht="12.75">
      <c r="A118" s="2" t="s">
        <v>887</v>
      </c>
      <c r="B118" s="438" t="s">
        <v>10</v>
      </c>
      <c r="C118" s="438"/>
      <c r="D118" s="438"/>
      <c r="E118" s="100" t="s">
        <v>577</v>
      </c>
    </row>
    <row r="119" spans="1:5" ht="12.75">
      <c r="A119" s="2" t="s">
        <v>887</v>
      </c>
      <c r="B119" s="438" t="s">
        <v>11</v>
      </c>
      <c r="C119" s="438"/>
      <c r="D119" s="438"/>
      <c r="E119" s="100" t="s">
        <v>577</v>
      </c>
    </row>
    <row r="121" spans="1:4" ht="12.75">
      <c r="A121" s="2" t="s">
        <v>887</v>
      </c>
      <c r="B121" s="491" t="s">
        <v>12</v>
      </c>
      <c r="C121" s="491"/>
      <c r="D121" s="491"/>
    </row>
    <row r="122" spans="1:5" ht="12.75">
      <c r="A122" s="2" t="s">
        <v>887</v>
      </c>
      <c r="B122" s="438" t="s">
        <v>13</v>
      </c>
      <c r="C122" s="438"/>
      <c r="D122" s="438"/>
      <c r="E122" s="100"/>
    </row>
    <row r="123" spans="1:5" ht="12.75">
      <c r="A123" s="2" t="s">
        <v>887</v>
      </c>
      <c r="B123" s="438" t="s">
        <v>14</v>
      </c>
      <c r="C123" s="438"/>
      <c r="D123" s="438"/>
      <c r="E123" s="100"/>
    </row>
    <row r="124" spans="1:5" ht="12.75">
      <c r="A124" s="2" t="s">
        <v>887</v>
      </c>
      <c r="B124" s="438" t="s">
        <v>15</v>
      </c>
      <c r="C124" s="438"/>
      <c r="D124" s="438"/>
      <c r="E124" s="100"/>
    </row>
    <row r="125" spans="1:5" s="36" customFormat="1" ht="12.75">
      <c r="A125" s="191"/>
      <c r="B125" s="192"/>
      <c r="C125" s="192"/>
      <c r="D125" s="192"/>
      <c r="E125" s="193"/>
    </row>
    <row r="126" spans="1:5" ht="12.75">
      <c r="A126" s="2" t="s">
        <v>887</v>
      </c>
      <c r="B126" s="438" t="s">
        <v>16</v>
      </c>
      <c r="C126" s="438"/>
      <c r="D126" s="438"/>
      <c r="E126" s="100" t="s">
        <v>577</v>
      </c>
    </row>
    <row r="127" spans="1:5" ht="12.75">
      <c r="A127" s="2" t="s">
        <v>887</v>
      </c>
      <c r="B127" s="438" t="s">
        <v>585</v>
      </c>
      <c r="C127" s="438"/>
      <c r="D127" s="438"/>
      <c r="E127" s="100"/>
    </row>
    <row r="128" spans="1:5" ht="12.75">
      <c r="A128" s="2" t="s">
        <v>887</v>
      </c>
      <c r="B128" s="438" t="s">
        <v>586</v>
      </c>
      <c r="C128" s="438"/>
      <c r="D128" s="438"/>
      <c r="E128" s="100"/>
    </row>
    <row r="129" spans="1:5" ht="12.75">
      <c r="A129" s="2" t="s">
        <v>887</v>
      </c>
      <c r="B129" s="438" t="s">
        <v>587</v>
      </c>
      <c r="C129" s="438"/>
      <c r="D129" s="438"/>
      <c r="E129" s="100" t="s">
        <v>577</v>
      </c>
    </row>
    <row r="130" spans="1:5" ht="12.75" customHeight="1">
      <c r="A130" s="2" t="s">
        <v>887</v>
      </c>
      <c r="B130" s="540" t="s">
        <v>674</v>
      </c>
      <c r="C130" s="432"/>
      <c r="D130" s="541"/>
      <c r="E130" s="9"/>
    </row>
    <row r="131" spans="1:5" ht="12.75">
      <c r="A131" s="2"/>
      <c r="B131" s="490"/>
      <c r="C131" s="398"/>
      <c r="D131" s="398"/>
      <c r="E131" s="72"/>
    </row>
    <row r="133" spans="1:3" ht="12.75">
      <c r="A133" s="2" t="s">
        <v>888</v>
      </c>
      <c r="B133" s="518" t="s">
        <v>588</v>
      </c>
      <c r="C133" s="518"/>
    </row>
    <row r="134" spans="1:3" ht="12.75">
      <c r="A134" s="2" t="s">
        <v>888</v>
      </c>
      <c r="B134" s="518" t="s">
        <v>104</v>
      </c>
      <c r="C134" s="499"/>
    </row>
    <row r="135" spans="1:5" ht="12.75">
      <c r="A135" s="2" t="s">
        <v>888</v>
      </c>
      <c r="B135" s="438" t="s">
        <v>589</v>
      </c>
      <c r="C135" s="438"/>
      <c r="D135" s="438"/>
      <c r="E135" s="100" t="s">
        <v>577</v>
      </c>
    </row>
    <row r="136" spans="1:5" ht="12.75">
      <c r="A136" s="2" t="s">
        <v>888</v>
      </c>
      <c r="B136" s="438" t="s">
        <v>590</v>
      </c>
      <c r="C136" s="438"/>
      <c r="D136" s="438"/>
      <c r="E136" s="100" t="s">
        <v>577</v>
      </c>
    </row>
    <row r="137" spans="1:5" ht="12.75">
      <c r="A137" s="2" t="s">
        <v>888</v>
      </c>
      <c r="B137" s="438" t="s">
        <v>591</v>
      </c>
      <c r="C137" s="438"/>
      <c r="D137" s="438"/>
      <c r="E137" s="100" t="s">
        <v>577</v>
      </c>
    </row>
    <row r="138" spans="1:5" ht="12.75">
      <c r="A138" s="2" t="s">
        <v>888</v>
      </c>
      <c r="B138" s="438" t="s">
        <v>592</v>
      </c>
      <c r="C138" s="438"/>
      <c r="D138" s="438"/>
      <c r="E138" s="100" t="s">
        <v>577</v>
      </c>
    </row>
    <row r="139" spans="1:5" ht="12.75">
      <c r="A139" s="2" t="s">
        <v>888</v>
      </c>
      <c r="B139" s="438" t="s">
        <v>951</v>
      </c>
      <c r="C139" s="438"/>
      <c r="D139" s="438"/>
      <c r="E139" s="100" t="s">
        <v>577</v>
      </c>
    </row>
    <row r="140" spans="1:5" ht="12.75">
      <c r="A140" s="2" t="s">
        <v>888</v>
      </c>
      <c r="B140" s="438" t="s">
        <v>593</v>
      </c>
      <c r="C140" s="438"/>
      <c r="D140" s="438"/>
      <c r="E140" s="100" t="s">
        <v>577</v>
      </c>
    </row>
    <row r="141" spans="1:5" ht="12.75">
      <c r="A141" s="2" t="s">
        <v>888</v>
      </c>
      <c r="B141" s="438" t="s">
        <v>594</v>
      </c>
      <c r="C141" s="438"/>
      <c r="D141" s="438"/>
      <c r="E141" s="100"/>
    </row>
    <row r="142" spans="1:5" ht="12.75" customHeight="1">
      <c r="A142" s="2" t="s">
        <v>888</v>
      </c>
      <c r="B142" s="540" t="s">
        <v>674</v>
      </c>
      <c r="C142" s="432"/>
      <c r="D142" s="541"/>
      <c r="E142" s="9"/>
    </row>
    <row r="143" spans="1:5" ht="12.75">
      <c r="A143" s="2"/>
      <c r="B143" s="490"/>
      <c r="C143" s="398"/>
      <c r="D143" s="398"/>
      <c r="E143" s="72"/>
    </row>
    <row r="145" spans="1:6" ht="12.75">
      <c r="A145" s="2" t="s">
        <v>889</v>
      </c>
      <c r="B145" s="518" t="s">
        <v>24</v>
      </c>
      <c r="C145" s="499"/>
      <c r="D145" s="499"/>
      <c r="E145" s="499"/>
      <c r="F145" s="499"/>
    </row>
    <row r="146" spans="1:5" ht="12.75">
      <c r="A146" s="2" t="s">
        <v>889</v>
      </c>
      <c r="B146" s="564"/>
      <c r="C146" s="564"/>
      <c r="D146" s="194" t="s">
        <v>595</v>
      </c>
      <c r="E146" s="194" t="s">
        <v>596</v>
      </c>
    </row>
    <row r="147" spans="1:5" ht="12.75">
      <c r="A147" s="2" t="s">
        <v>889</v>
      </c>
      <c r="B147" s="569" t="s">
        <v>597</v>
      </c>
      <c r="C147" s="569"/>
      <c r="D147" s="30" t="s">
        <v>577</v>
      </c>
      <c r="E147" s="30" t="s">
        <v>577</v>
      </c>
    </row>
    <row r="148" spans="1:5" ht="12.75">
      <c r="A148" s="2" t="s">
        <v>889</v>
      </c>
      <c r="B148" s="569" t="s">
        <v>598</v>
      </c>
      <c r="C148" s="569"/>
      <c r="D148" s="30" t="s">
        <v>577</v>
      </c>
      <c r="E148" s="30"/>
    </row>
    <row r="149" spans="1:5" ht="12.75">
      <c r="A149" s="2" t="s">
        <v>889</v>
      </c>
      <c r="B149" s="569" t="s">
        <v>599</v>
      </c>
      <c r="C149" s="569"/>
      <c r="D149" s="30" t="s">
        <v>577</v>
      </c>
      <c r="E149" s="30" t="s">
        <v>577</v>
      </c>
    </row>
    <row r="150" spans="1:5" ht="12.75">
      <c r="A150" s="2" t="s">
        <v>889</v>
      </c>
      <c r="B150" s="569" t="s">
        <v>600</v>
      </c>
      <c r="C150" s="569"/>
      <c r="D150" s="30" t="s">
        <v>577</v>
      </c>
      <c r="E150" s="30" t="s">
        <v>577</v>
      </c>
    </row>
    <row r="151" spans="1:5" ht="12.75">
      <c r="A151" s="2" t="s">
        <v>889</v>
      </c>
      <c r="B151" s="569" t="s">
        <v>601</v>
      </c>
      <c r="C151" s="569"/>
      <c r="D151" s="30"/>
      <c r="E151" s="30"/>
    </row>
    <row r="152" spans="1:5" ht="12.75">
      <c r="A152" s="2" t="s">
        <v>889</v>
      </c>
      <c r="B152" s="569" t="s">
        <v>602</v>
      </c>
      <c r="C152" s="569"/>
      <c r="D152" s="30" t="s">
        <v>577</v>
      </c>
      <c r="E152" s="174"/>
    </row>
    <row r="153" spans="1:5" ht="12.75">
      <c r="A153" s="2" t="s">
        <v>889</v>
      </c>
      <c r="B153" s="569" t="s">
        <v>603</v>
      </c>
      <c r="C153" s="569"/>
      <c r="D153" s="30" t="s">
        <v>577</v>
      </c>
      <c r="E153" s="30" t="s">
        <v>577</v>
      </c>
    </row>
    <row r="154" spans="1:5" ht="12.75">
      <c r="A154" s="2" t="s">
        <v>889</v>
      </c>
      <c r="B154" s="569" t="s">
        <v>145</v>
      </c>
      <c r="C154" s="569"/>
      <c r="D154" s="30"/>
      <c r="E154" s="30"/>
    </row>
    <row r="155" spans="1:5" ht="12.75">
      <c r="A155" s="2" t="s">
        <v>889</v>
      </c>
      <c r="B155" s="569" t="s">
        <v>604</v>
      </c>
      <c r="C155" s="569"/>
      <c r="D155" s="30" t="s">
        <v>577</v>
      </c>
      <c r="E155" s="30" t="s">
        <v>577</v>
      </c>
    </row>
    <row r="156" spans="1:5" ht="12.75">
      <c r="A156" s="2" t="s">
        <v>889</v>
      </c>
      <c r="B156" s="569" t="s">
        <v>605</v>
      </c>
      <c r="C156" s="569"/>
      <c r="D156" s="30"/>
      <c r="E156" s="30"/>
    </row>
    <row r="157" spans="1:5" ht="12.75">
      <c r="A157" s="2" t="s">
        <v>889</v>
      </c>
      <c r="B157" s="569" t="s">
        <v>606</v>
      </c>
      <c r="C157" s="569"/>
      <c r="D157" s="30" t="s">
        <v>577</v>
      </c>
      <c r="E157" s="30" t="s">
        <v>577</v>
      </c>
    </row>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4:C134"/>
    <mergeCell ref="B117:D117"/>
    <mergeCell ref="B118:D118"/>
    <mergeCell ref="B119:D119"/>
    <mergeCell ref="B122:D122"/>
    <mergeCell ref="B123:D123"/>
    <mergeCell ref="B124:D124"/>
    <mergeCell ref="B110:C110"/>
    <mergeCell ref="B111:C111"/>
    <mergeCell ref="B130:D130"/>
    <mergeCell ref="B115:C115"/>
    <mergeCell ref="B133:C133"/>
    <mergeCell ref="B121:D121"/>
    <mergeCell ref="B116:D116"/>
    <mergeCell ref="B101:D101"/>
    <mergeCell ref="B103:F103"/>
    <mergeCell ref="B105:C105"/>
    <mergeCell ref="C104:D104"/>
    <mergeCell ref="B109:C109"/>
    <mergeCell ref="B131:D131"/>
    <mergeCell ref="B127:D127"/>
    <mergeCell ref="B128:D128"/>
    <mergeCell ref="B129:D129"/>
    <mergeCell ref="B126:D126"/>
    <mergeCell ref="B91:D91"/>
    <mergeCell ref="B84:D84"/>
    <mergeCell ref="B88:F88"/>
    <mergeCell ref="B82:D82"/>
    <mergeCell ref="B83:D83"/>
    <mergeCell ref="B80:D80"/>
    <mergeCell ref="B81:D81"/>
    <mergeCell ref="B60:E60"/>
    <mergeCell ref="B65:F65"/>
    <mergeCell ref="B68:D68"/>
    <mergeCell ref="B69:D69"/>
    <mergeCell ref="B89:D89"/>
    <mergeCell ref="B90:D90"/>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2:D22"/>
    <mergeCell ref="B23:D23"/>
    <mergeCell ref="B24:D24"/>
    <mergeCell ref="B25:D25"/>
    <mergeCell ref="B26:F26"/>
    <mergeCell ref="B27:D27"/>
    <mergeCell ref="B11:C11"/>
    <mergeCell ref="B17:D17"/>
    <mergeCell ref="B18:D18"/>
    <mergeCell ref="B19:D19"/>
    <mergeCell ref="B20:D20"/>
    <mergeCell ref="B21:F21"/>
    <mergeCell ref="C56:F56"/>
    <mergeCell ref="B61:E61"/>
    <mergeCell ref="B63:E63"/>
    <mergeCell ref="A1:F1"/>
    <mergeCell ref="B14:D14"/>
    <mergeCell ref="B15:F15"/>
    <mergeCell ref="B16:D16"/>
    <mergeCell ref="B12:C12"/>
    <mergeCell ref="B9:F9"/>
    <mergeCell ref="B10:C10"/>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Edwards, Amy Lee</cp:lastModifiedBy>
  <cp:lastPrinted>2007-08-14T14:11:13Z</cp:lastPrinted>
  <dcterms:created xsi:type="dcterms:W3CDTF">2001-06-11T17:38:48Z</dcterms:created>
  <dcterms:modified xsi:type="dcterms:W3CDTF">2014-02-20T20:26:27Z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