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521" windowWidth="7155" windowHeight="8865" activeTab="0"/>
  </bookViews>
  <sheets>
    <sheet name="summary" sheetId="1" r:id="rId1"/>
  </sheets>
  <definedNames>
    <definedName name="_Fill" hidden="1">#REF!</definedName>
    <definedName name="_MatInverse_In" hidden="1">#REF!</definedName>
    <definedName name="_MatInverse_Out" hidden="1">#REF!</definedName>
    <definedName name="_MatMult_A" hidden="1">#REF!</definedName>
    <definedName name="_MatMult_AxB" hidden="1">#REF!</definedName>
    <definedName name="_MatMult_B" hidden="1">#REF!</definedName>
    <definedName name="IDENTITY">#REF!</definedName>
    <definedName name="matrixc">#REF!</definedName>
    <definedName name="matrixic">#REF!</definedName>
    <definedName name="units">#REF!</definedName>
  </definedNames>
  <calcPr fullCalcOnLoad="1"/>
</workbook>
</file>

<file path=xl/sharedStrings.xml><?xml version="1.0" encoding="utf-8"?>
<sst xmlns="http://schemas.openxmlformats.org/spreadsheetml/2006/main" count="68" uniqueCount="68">
  <si>
    <t>15</t>
  </si>
  <si>
    <t>17</t>
  </si>
  <si>
    <t>20</t>
  </si>
  <si>
    <t>22</t>
  </si>
  <si>
    <t>24</t>
  </si>
  <si>
    <t>28</t>
  </si>
  <si>
    <t>30</t>
  </si>
  <si>
    <t>32</t>
  </si>
  <si>
    <t>36</t>
  </si>
  <si>
    <t>44</t>
  </si>
  <si>
    <t>50</t>
  </si>
  <si>
    <t>52</t>
  </si>
  <si>
    <t>60</t>
  </si>
  <si>
    <t>61</t>
  </si>
  <si>
    <t>68</t>
  </si>
  <si>
    <t>73</t>
  </si>
  <si>
    <t>74</t>
  </si>
  <si>
    <t>79</t>
  </si>
  <si>
    <t>80</t>
  </si>
  <si>
    <t>0619</t>
  </si>
  <si>
    <t>0206</t>
  </si>
  <si>
    <t>ACES</t>
  </si>
  <si>
    <t>CBA</t>
  </si>
  <si>
    <t>EDU</t>
  </si>
  <si>
    <t>ENG</t>
  </si>
  <si>
    <t>FAA</t>
  </si>
  <si>
    <t>CMC</t>
  </si>
  <si>
    <t>LAW</t>
  </si>
  <si>
    <t>LAS</t>
  </si>
  <si>
    <t>ALS</t>
  </si>
  <si>
    <t>VMED</t>
  </si>
  <si>
    <t>ARMF</t>
  </si>
  <si>
    <t>AVI</t>
  </si>
  <si>
    <t>LIR</t>
  </si>
  <si>
    <t>BECK</t>
  </si>
  <si>
    <t>ENV C</t>
  </si>
  <si>
    <t>SW</t>
  </si>
  <si>
    <t>CEPS</t>
  </si>
  <si>
    <t>LIS</t>
  </si>
  <si>
    <t>IPS</t>
  </si>
  <si>
    <t>Library</t>
  </si>
  <si>
    <t>NCSA</t>
  </si>
  <si>
    <t>Uni High</t>
  </si>
  <si>
    <t>C</t>
  </si>
  <si>
    <t>D</t>
  </si>
  <si>
    <t>A</t>
  </si>
  <si>
    <t>B</t>
  </si>
  <si>
    <t>Total</t>
  </si>
  <si>
    <t xml:space="preserve">Protective Svcs </t>
  </si>
  <si>
    <t>FY02 Assessment</t>
  </si>
  <si>
    <t>After Usage adjustments</t>
  </si>
  <si>
    <t>After DBC Projects</t>
  </si>
  <si>
    <t>Changes</t>
  </si>
  <si>
    <t>Due to Usage</t>
  </si>
  <si>
    <t xml:space="preserve">Due to DBC </t>
  </si>
  <si>
    <t>FY01 Final Overhead Assessment</t>
  </si>
  <si>
    <t>B - A</t>
  </si>
  <si>
    <t>C - B</t>
  </si>
  <si>
    <t>C - A</t>
  </si>
  <si>
    <t>Responsibility Center</t>
  </si>
  <si>
    <t>Summary of Changes Proposed to Overhead Assessment</t>
  </si>
  <si>
    <t>After General Increase funded by campus</t>
  </si>
  <si>
    <t>summary02.xls</t>
  </si>
  <si>
    <t>D-C</t>
  </si>
  <si>
    <t>From FY01 to FY02</t>
  </si>
  <si>
    <t>D-A</t>
  </si>
  <si>
    <t>Due to Usage &amp; DBC (college- funded)</t>
  </si>
  <si>
    <t>Due to general increase (campus- funded)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</si>
</sst>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00_)"/>
    <numFmt numFmtId="166" formatCode="0_)"/>
    <numFmt numFmtId="167" formatCode="0.00000"/>
    <numFmt numFmtId="168" formatCode="0.000000"/>
    <numFmt numFmtId="169" formatCode="_(* #,##0_);_(* \(#,##0\);_(* &quot;-&quot;??_);_(@_)"/>
    <numFmt numFmtId="170" formatCode="_(* #,##0.0_);_(* \(#,##0.0\);_(* &quot;-&quot;??_);_(@_)"/>
    <numFmt numFmtId="171" formatCode="0.0"/>
    <numFmt numFmtId="172" formatCode="0000"/>
    <numFmt numFmtId="173" formatCode="_(* #,##0.0_);_(* \(#,##0.0\);_(* &quot;-&quot;?_);_(@_)"/>
    <numFmt numFmtId="174" formatCode="0.000"/>
    <numFmt numFmtId="175" formatCode="0.0000"/>
    <numFmt numFmtId="176" formatCode="#,##0.0"/>
    <numFmt numFmtId="177" formatCode="#,##0.0000"/>
    <numFmt numFmtId="178" formatCode="#,##0.000"/>
  </numFmts>
  <fonts count="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14" fontId="3" fillId="0" borderId="0" xfId="0" applyNumberFormat="1" applyFont="1" applyAlignment="1">
      <alignment/>
    </xf>
    <xf numFmtId="0" fontId="3" fillId="2" borderId="1" xfId="0" applyFont="1" applyFill="1" applyBorder="1" applyAlignment="1">
      <alignment horizontal="center" wrapText="1"/>
    </xf>
    <xf numFmtId="169" fontId="1" fillId="2" borderId="1" xfId="15" applyNumberFormat="1" applyFont="1" applyFill="1" applyBorder="1" applyAlignment="1">
      <alignment/>
    </xf>
    <xf numFmtId="169" fontId="1" fillId="2" borderId="1" xfId="0" applyNumberFormat="1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169" fontId="1" fillId="3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 wrapText="1"/>
    </xf>
    <xf numFmtId="169" fontId="1" fillId="0" borderId="1" xfId="15" applyNumberFormat="1" applyFont="1" applyFill="1" applyBorder="1" applyAlignment="1">
      <alignment/>
    </xf>
    <xf numFmtId="169" fontId="1" fillId="0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8.625" style="1" customWidth="1"/>
    <col min="2" max="2" width="14.875" style="1" customWidth="1"/>
    <col min="3" max="3" width="12.875" style="1" customWidth="1"/>
    <col min="4" max="4" width="11.375" style="1" customWidth="1"/>
    <col min="5" max="5" width="12.25390625" style="1" bestFit="1" customWidth="1"/>
    <col min="6" max="6" width="12.125" style="1" bestFit="1" customWidth="1"/>
    <col min="7" max="8" width="9.125" style="1" bestFit="1" customWidth="1"/>
    <col min="9" max="9" width="9.25390625" style="1" bestFit="1" customWidth="1"/>
    <col min="10" max="10" width="9.00390625" style="1" customWidth="1"/>
    <col min="11" max="11" width="10.375" style="1" customWidth="1"/>
    <col min="12" max="16384" width="9.00390625" style="1" customWidth="1"/>
  </cols>
  <sheetData>
    <row r="1" spans="1:8" ht="12.75">
      <c r="A1" s="3" t="s">
        <v>60</v>
      </c>
      <c r="H1" s="1" t="s">
        <v>62</v>
      </c>
    </row>
    <row r="2" ht="12.75">
      <c r="A2" s="9">
        <f ca="1">TODAY()</f>
        <v>37042</v>
      </c>
    </row>
    <row r="4" spans="1:11" ht="12.75">
      <c r="A4" s="21" t="s">
        <v>59</v>
      </c>
      <c r="B4" s="22"/>
      <c r="C4" s="20" t="s">
        <v>55</v>
      </c>
      <c r="D4" s="19" t="s">
        <v>49</v>
      </c>
      <c r="E4" s="19"/>
      <c r="F4" s="19"/>
      <c r="G4" s="25" t="s">
        <v>52</v>
      </c>
      <c r="H4" s="25"/>
      <c r="I4" s="25"/>
      <c r="J4" s="25"/>
      <c r="K4" s="25"/>
    </row>
    <row r="5" spans="1:11" ht="63.75">
      <c r="A5" s="23"/>
      <c r="B5" s="24"/>
      <c r="C5" s="20"/>
      <c r="D5" s="10" t="s">
        <v>50</v>
      </c>
      <c r="E5" s="10" t="s">
        <v>51</v>
      </c>
      <c r="F5" s="10" t="s">
        <v>61</v>
      </c>
      <c r="G5" s="14" t="s">
        <v>53</v>
      </c>
      <c r="H5" s="14" t="s">
        <v>54</v>
      </c>
      <c r="I5" s="14" t="s">
        <v>66</v>
      </c>
      <c r="J5" s="14" t="s">
        <v>67</v>
      </c>
      <c r="K5" s="14" t="s">
        <v>64</v>
      </c>
    </row>
    <row r="6" spans="1:11" ht="12.75">
      <c r="A6" s="4"/>
      <c r="B6" s="5"/>
      <c r="C6" s="16" t="s">
        <v>45</v>
      </c>
      <c r="D6" s="10" t="s">
        <v>46</v>
      </c>
      <c r="E6" s="10" t="s">
        <v>43</v>
      </c>
      <c r="F6" s="10" t="s">
        <v>44</v>
      </c>
      <c r="G6" s="14" t="s">
        <v>56</v>
      </c>
      <c r="H6" s="14" t="s">
        <v>57</v>
      </c>
      <c r="I6" s="14" t="s">
        <v>58</v>
      </c>
      <c r="J6" s="13" t="s">
        <v>63</v>
      </c>
      <c r="K6" s="13" t="s">
        <v>65</v>
      </c>
    </row>
    <row r="7" spans="1:11" ht="15" customHeight="1">
      <c r="A7" s="6" t="s">
        <v>0</v>
      </c>
      <c r="B7" s="7" t="s">
        <v>21</v>
      </c>
      <c r="C7" s="17">
        <v>15997782.768180512</v>
      </c>
      <c r="D7" s="11">
        <v>15950656.933452709</v>
      </c>
      <c r="E7" s="11">
        <v>15995448.070645662</v>
      </c>
      <c r="F7" s="11">
        <v>17188285.96698645</v>
      </c>
      <c r="G7" s="15">
        <f>D7-C7</f>
        <v>-47125.834727803245</v>
      </c>
      <c r="H7" s="15">
        <f>E7-D7</f>
        <v>44791.13719295338</v>
      </c>
      <c r="I7" s="15">
        <f>E7-C7</f>
        <v>-2334.697534849867</v>
      </c>
      <c r="J7" s="15">
        <f>F7-E7</f>
        <v>1192837.8963407893</v>
      </c>
      <c r="K7" s="15">
        <f>F7-C7</f>
        <v>1190503.1988059394</v>
      </c>
    </row>
    <row r="8" spans="1:11" ht="15" customHeight="1">
      <c r="A8" s="6" t="s">
        <v>1</v>
      </c>
      <c r="B8" s="7" t="s">
        <v>22</v>
      </c>
      <c r="C8" s="17">
        <v>5037209.074832439</v>
      </c>
      <c r="D8" s="11">
        <v>5035876.373465788</v>
      </c>
      <c r="E8" s="11">
        <v>5048748.389273855</v>
      </c>
      <c r="F8" s="11">
        <v>5394364.694848897</v>
      </c>
      <c r="G8" s="15">
        <f aca="true" t="shared" si="0" ref="G8:G29">D8-C8</f>
        <v>-1332.7013666518033</v>
      </c>
      <c r="H8" s="15">
        <f aca="true" t="shared" si="1" ref="H8:H29">E8-D8</f>
        <v>12872.015808067285</v>
      </c>
      <c r="I8" s="15">
        <f aca="true" t="shared" si="2" ref="I8:I29">E8-C8</f>
        <v>11539.314441415481</v>
      </c>
      <c r="J8" s="15">
        <f aca="true" t="shared" si="3" ref="J8:J29">F8-E8</f>
        <v>345616.30557504203</v>
      </c>
      <c r="K8" s="15">
        <f aca="true" t="shared" si="4" ref="K8:K29">F8-C8</f>
        <v>357155.6200164575</v>
      </c>
    </row>
    <row r="9" spans="1:11" ht="15" customHeight="1">
      <c r="A9" s="6" t="s">
        <v>2</v>
      </c>
      <c r="B9" s="7" t="s">
        <v>23</v>
      </c>
      <c r="C9" s="17">
        <v>2914304.01838885</v>
      </c>
      <c r="D9" s="11">
        <v>2985046.827892544</v>
      </c>
      <c r="E9" s="11">
        <v>2993595.488601731</v>
      </c>
      <c r="F9" s="11">
        <v>3266279.899396083</v>
      </c>
      <c r="G9" s="15">
        <f t="shared" si="0"/>
        <v>70742.80950369406</v>
      </c>
      <c r="H9" s="15">
        <f t="shared" si="1"/>
        <v>8548.660709186923</v>
      </c>
      <c r="I9" s="15">
        <f t="shared" si="2"/>
        <v>79291.47021288099</v>
      </c>
      <c r="J9" s="15">
        <f t="shared" si="3"/>
        <v>272684.4107943517</v>
      </c>
      <c r="K9" s="15">
        <f t="shared" si="4"/>
        <v>351975.8810072327</v>
      </c>
    </row>
    <row r="10" spans="1:11" ht="15" customHeight="1">
      <c r="A10" s="6" t="s">
        <v>3</v>
      </c>
      <c r="B10" s="7" t="s">
        <v>24</v>
      </c>
      <c r="C10" s="17">
        <v>21802709.523847613</v>
      </c>
      <c r="D10" s="11">
        <v>21884473.172914486</v>
      </c>
      <c r="E10" s="11">
        <v>21934764.59856536</v>
      </c>
      <c r="F10" s="11">
        <v>23469274.768713266</v>
      </c>
      <c r="G10" s="15">
        <f t="shared" si="0"/>
        <v>81763.6490668729</v>
      </c>
      <c r="H10" s="15">
        <f t="shared" si="1"/>
        <v>50291.42565087229</v>
      </c>
      <c r="I10" s="15">
        <f t="shared" si="2"/>
        <v>132055.07471774518</v>
      </c>
      <c r="J10" s="15">
        <f t="shared" si="3"/>
        <v>1534510.170147907</v>
      </c>
      <c r="K10" s="15">
        <f t="shared" si="4"/>
        <v>1666565.2448656522</v>
      </c>
    </row>
    <row r="11" spans="1:11" ht="15" customHeight="1">
      <c r="A11" s="6" t="s">
        <v>4</v>
      </c>
      <c r="B11" s="7" t="s">
        <v>25</v>
      </c>
      <c r="C11" s="17">
        <v>9068751.467598308</v>
      </c>
      <c r="D11" s="11">
        <v>9011949.134253882</v>
      </c>
      <c r="E11" s="11">
        <v>9025699.895479254</v>
      </c>
      <c r="F11" s="11">
        <v>9472893.660399321</v>
      </c>
      <c r="G11" s="15">
        <f t="shared" si="0"/>
        <v>-56802.333344426006</v>
      </c>
      <c r="H11" s="15">
        <f t="shared" si="1"/>
        <v>13750.761225372553</v>
      </c>
      <c r="I11" s="15">
        <f t="shared" si="2"/>
        <v>-43051.57211905345</v>
      </c>
      <c r="J11" s="15">
        <f t="shared" si="3"/>
        <v>447193.76492006704</v>
      </c>
      <c r="K11" s="15">
        <f t="shared" si="4"/>
        <v>404142.1928010136</v>
      </c>
    </row>
    <row r="12" spans="1:11" ht="15" customHeight="1">
      <c r="A12" s="6" t="s">
        <v>5</v>
      </c>
      <c r="B12" s="7" t="s">
        <v>26</v>
      </c>
      <c r="C12" s="17">
        <v>1462555.986753612</v>
      </c>
      <c r="D12" s="11">
        <v>1442015.7547843119</v>
      </c>
      <c r="E12" s="11">
        <v>1445884.1652149167</v>
      </c>
      <c r="F12" s="11">
        <v>1536657.336891567</v>
      </c>
      <c r="G12" s="15">
        <f t="shared" si="0"/>
        <v>-20540.231969300192</v>
      </c>
      <c r="H12" s="15">
        <f t="shared" si="1"/>
        <v>3868.410430604825</v>
      </c>
      <c r="I12" s="15">
        <f t="shared" si="2"/>
        <v>-16671.821538695367</v>
      </c>
      <c r="J12" s="15">
        <f t="shared" si="3"/>
        <v>90773.17167665041</v>
      </c>
      <c r="K12" s="15">
        <f t="shared" si="4"/>
        <v>74101.35013795504</v>
      </c>
    </row>
    <row r="13" spans="1:11" ht="15" customHeight="1">
      <c r="A13" s="6" t="s">
        <v>6</v>
      </c>
      <c r="B13" s="7" t="s">
        <v>27</v>
      </c>
      <c r="C13" s="17">
        <v>1567146.0412037093</v>
      </c>
      <c r="D13" s="11">
        <v>1578764.2816247107</v>
      </c>
      <c r="E13" s="11">
        <v>1582301.20737355</v>
      </c>
      <c r="F13" s="11">
        <v>1749446.919821925</v>
      </c>
      <c r="G13" s="15">
        <f t="shared" si="0"/>
        <v>11618.240421001334</v>
      </c>
      <c r="H13" s="15">
        <f t="shared" si="1"/>
        <v>3536.925748839276</v>
      </c>
      <c r="I13" s="15">
        <f t="shared" si="2"/>
        <v>15155.16616984061</v>
      </c>
      <c r="J13" s="15">
        <f t="shared" si="3"/>
        <v>167145.71244837507</v>
      </c>
      <c r="K13" s="15">
        <f t="shared" si="4"/>
        <v>182300.87861821568</v>
      </c>
    </row>
    <row r="14" spans="1:11" ht="15" customHeight="1">
      <c r="A14" s="6" t="s">
        <v>7</v>
      </c>
      <c r="B14" s="7" t="s">
        <v>28</v>
      </c>
      <c r="C14" s="17">
        <v>29020142.58766875</v>
      </c>
      <c r="D14" s="11">
        <v>29014654.2146509</v>
      </c>
      <c r="E14" s="11">
        <v>29075376.496500313</v>
      </c>
      <c r="F14" s="11">
        <v>30837354.037040602</v>
      </c>
      <c r="G14" s="15">
        <f t="shared" si="0"/>
        <v>-5488.373017851263</v>
      </c>
      <c r="H14" s="15">
        <f t="shared" si="1"/>
        <v>60722.28184941411</v>
      </c>
      <c r="I14" s="15">
        <f t="shared" si="2"/>
        <v>55233.90883156285</v>
      </c>
      <c r="J14" s="15">
        <f t="shared" si="3"/>
        <v>1761977.5405402891</v>
      </c>
      <c r="K14" s="15">
        <f t="shared" si="4"/>
        <v>1817211.449371852</v>
      </c>
    </row>
    <row r="15" spans="1:11" ht="15" customHeight="1">
      <c r="A15" s="6" t="s">
        <v>8</v>
      </c>
      <c r="B15" s="7" t="s">
        <v>29</v>
      </c>
      <c r="C15" s="17">
        <v>2681326.506933881</v>
      </c>
      <c r="D15" s="11">
        <v>2734999.0958363707</v>
      </c>
      <c r="E15" s="11">
        <v>2739974.9879997782</v>
      </c>
      <c r="F15" s="11">
        <v>2872157.0139672374</v>
      </c>
      <c r="G15" s="15">
        <f t="shared" si="0"/>
        <v>53672.58890248975</v>
      </c>
      <c r="H15" s="15">
        <f t="shared" si="1"/>
        <v>4975.892163407523</v>
      </c>
      <c r="I15" s="15">
        <f t="shared" si="2"/>
        <v>58648.48106589727</v>
      </c>
      <c r="J15" s="15">
        <f t="shared" si="3"/>
        <v>132182.0259674592</v>
      </c>
      <c r="K15" s="15">
        <f t="shared" si="4"/>
        <v>190830.50703335647</v>
      </c>
    </row>
    <row r="16" spans="1:11" ht="15" customHeight="1">
      <c r="A16" s="6" t="s">
        <v>9</v>
      </c>
      <c r="B16" s="7" t="s">
        <v>30</v>
      </c>
      <c r="C16" s="17">
        <v>3536962.314871513</v>
      </c>
      <c r="D16" s="11">
        <v>3605260.4189591794</v>
      </c>
      <c r="E16" s="11">
        <v>3615596.750956274</v>
      </c>
      <c r="F16" s="11">
        <v>3944585.1007968783</v>
      </c>
      <c r="G16" s="15">
        <f t="shared" si="0"/>
        <v>68298.10408766661</v>
      </c>
      <c r="H16" s="15">
        <f t="shared" si="1"/>
        <v>10336.331997094676</v>
      </c>
      <c r="I16" s="15">
        <f t="shared" si="2"/>
        <v>78634.43608476128</v>
      </c>
      <c r="J16" s="15">
        <f t="shared" si="3"/>
        <v>328988.34984060423</v>
      </c>
      <c r="K16" s="15">
        <f t="shared" si="4"/>
        <v>407622.7859253655</v>
      </c>
    </row>
    <row r="17" spans="1:11" ht="15" customHeight="1">
      <c r="A17" s="6" t="s">
        <v>10</v>
      </c>
      <c r="B17" s="7" t="s">
        <v>31</v>
      </c>
      <c r="C17" s="17">
        <v>205395.36584645262</v>
      </c>
      <c r="D17" s="11">
        <v>207436.55998321806</v>
      </c>
      <c r="E17" s="11">
        <v>207547.76281412688</v>
      </c>
      <c r="F17" s="11">
        <v>213682.2348590817</v>
      </c>
      <c r="G17" s="15">
        <f t="shared" si="0"/>
        <v>2041.1941367654363</v>
      </c>
      <c r="H17" s="15">
        <f t="shared" si="1"/>
        <v>111.20283090882003</v>
      </c>
      <c r="I17" s="15">
        <f t="shared" si="2"/>
        <v>2152.3969676742563</v>
      </c>
      <c r="J17" s="15">
        <f t="shared" si="3"/>
        <v>6134.472044954833</v>
      </c>
      <c r="K17" s="15">
        <f t="shared" si="4"/>
        <v>8286.86901262909</v>
      </c>
    </row>
    <row r="18" spans="1:11" ht="15" customHeight="1">
      <c r="A18" s="6" t="s">
        <v>11</v>
      </c>
      <c r="B18" s="7" t="s">
        <v>32</v>
      </c>
      <c r="C18" s="17">
        <v>399477.69890488</v>
      </c>
      <c r="D18" s="11">
        <v>327934.26652775606</v>
      </c>
      <c r="E18" s="11">
        <v>329780.323059567</v>
      </c>
      <c r="F18" s="11">
        <v>362225.3035827393</v>
      </c>
      <c r="G18" s="15">
        <f t="shared" si="0"/>
        <v>-71543.43237712391</v>
      </c>
      <c r="H18" s="15">
        <f t="shared" si="1"/>
        <v>1846.0565318109584</v>
      </c>
      <c r="I18" s="15">
        <f t="shared" si="2"/>
        <v>-69697.37584531296</v>
      </c>
      <c r="J18" s="15">
        <f t="shared" si="3"/>
        <v>32444.9805231723</v>
      </c>
      <c r="K18" s="15">
        <f t="shared" si="4"/>
        <v>-37252.395322140655</v>
      </c>
    </row>
    <row r="19" spans="1:11" ht="15" customHeight="1">
      <c r="A19" s="6">
        <v>54</v>
      </c>
      <c r="B19" s="7" t="s">
        <v>48</v>
      </c>
      <c r="C19" s="17">
        <v>619578.7644890314</v>
      </c>
      <c r="D19" s="11">
        <v>614695.0931812933</v>
      </c>
      <c r="E19" s="11">
        <v>616263.8018168468</v>
      </c>
      <c r="F19" s="11">
        <v>664341.5404154661</v>
      </c>
      <c r="G19" s="15">
        <f t="shared" si="0"/>
        <v>-4883.6713077380555</v>
      </c>
      <c r="H19" s="15">
        <f t="shared" si="1"/>
        <v>1568.7086355534848</v>
      </c>
      <c r="I19" s="15">
        <f t="shared" si="2"/>
        <v>-3314.9626721845707</v>
      </c>
      <c r="J19" s="15">
        <f t="shared" si="3"/>
        <v>48077.73859861924</v>
      </c>
      <c r="K19" s="15">
        <f t="shared" si="4"/>
        <v>44762.77592643467</v>
      </c>
    </row>
    <row r="20" spans="1:11" ht="15" customHeight="1">
      <c r="A20" s="6" t="s">
        <v>12</v>
      </c>
      <c r="B20" s="7" t="s">
        <v>33</v>
      </c>
      <c r="C20" s="17">
        <v>373323.38718579244</v>
      </c>
      <c r="D20" s="11">
        <v>392906.76640250394</v>
      </c>
      <c r="E20" s="11">
        <v>393956.9587023</v>
      </c>
      <c r="F20" s="11">
        <v>436365.5071164066</v>
      </c>
      <c r="G20" s="15">
        <f t="shared" si="0"/>
        <v>19583.379216711503</v>
      </c>
      <c r="H20" s="15">
        <f t="shared" si="1"/>
        <v>1050.1922997960355</v>
      </c>
      <c r="I20" s="15">
        <f t="shared" si="2"/>
        <v>20633.571516507538</v>
      </c>
      <c r="J20" s="15">
        <f t="shared" si="3"/>
        <v>42408.5484141066</v>
      </c>
      <c r="K20" s="15">
        <f t="shared" si="4"/>
        <v>63042.119930614135</v>
      </c>
    </row>
    <row r="21" spans="1:11" ht="15" customHeight="1">
      <c r="A21" s="6" t="s">
        <v>13</v>
      </c>
      <c r="B21" s="7" t="s">
        <v>34</v>
      </c>
      <c r="C21" s="17">
        <v>2479700.3336387407</v>
      </c>
      <c r="D21" s="11">
        <v>2423627.725535841</v>
      </c>
      <c r="E21" s="11">
        <v>2428769.0103325336</v>
      </c>
      <c r="F21" s="11">
        <v>2591988.0944828843</v>
      </c>
      <c r="G21" s="15">
        <f t="shared" si="0"/>
        <v>-56072.60810289951</v>
      </c>
      <c r="H21" s="15">
        <f t="shared" si="1"/>
        <v>5141.284796692431</v>
      </c>
      <c r="I21" s="15">
        <f t="shared" si="2"/>
        <v>-50931.32330620708</v>
      </c>
      <c r="J21" s="15">
        <f t="shared" si="3"/>
        <v>163219.08415035065</v>
      </c>
      <c r="K21" s="15">
        <f t="shared" si="4"/>
        <v>112287.76084414357</v>
      </c>
    </row>
    <row r="22" spans="1:11" ht="15" customHeight="1">
      <c r="A22" s="6">
        <v>66</v>
      </c>
      <c r="B22" s="7" t="s">
        <v>35</v>
      </c>
      <c r="C22" s="17">
        <v>217704.27845982314</v>
      </c>
      <c r="D22" s="11">
        <v>216719.92784170923</v>
      </c>
      <c r="E22" s="11">
        <v>217028.8155401511</v>
      </c>
      <c r="F22" s="11">
        <v>227560.8308671267</v>
      </c>
      <c r="G22" s="15">
        <f t="shared" si="0"/>
        <v>-984.3506181139091</v>
      </c>
      <c r="H22" s="15">
        <f t="shared" si="1"/>
        <v>308.88769844186027</v>
      </c>
      <c r="I22" s="15">
        <f t="shared" si="2"/>
        <v>-675.4629196720489</v>
      </c>
      <c r="J22" s="15">
        <f t="shared" si="3"/>
        <v>10532.015326975612</v>
      </c>
      <c r="K22" s="15">
        <f t="shared" si="4"/>
        <v>9856.552407303563</v>
      </c>
    </row>
    <row r="23" spans="1:11" ht="15" customHeight="1">
      <c r="A23" s="6" t="s">
        <v>14</v>
      </c>
      <c r="B23" s="7" t="s">
        <v>36</v>
      </c>
      <c r="C23" s="17">
        <v>667165.7888266252</v>
      </c>
      <c r="D23" s="11">
        <v>668148.0269315664</v>
      </c>
      <c r="E23" s="11">
        <v>670439.0868515365</v>
      </c>
      <c r="F23" s="11">
        <v>750899.640544935</v>
      </c>
      <c r="G23" s="15">
        <f t="shared" si="0"/>
        <v>982.238104941207</v>
      </c>
      <c r="H23" s="15">
        <f t="shared" si="1"/>
        <v>2291.05991997011</v>
      </c>
      <c r="I23" s="15">
        <f t="shared" si="2"/>
        <v>3273.298024911317</v>
      </c>
      <c r="J23" s="15">
        <f t="shared" si="3"/>
        <v>80460.55369339848</v>
      </c>
      <c r="K23" s="15">
        <f t="shared" si="4"/>
        <v>83733.8517183098</v>
      </c>
    </row>
    <row r="24" spans="1:11" ht="15" customHeight="1">
      <c r="A24" s="6" t="s">
        <v>15</v>
      </c>
      <c r="B24" s="7" t="s">
        <v>37</v>
      </c>
      <c r="C24" s="17">
        <v>367252.54751957237</v>
      </c>
      <c r="D24" s="11">
        <v>357321.82656375284</v>
      </c>
      <c r="E24" s="11">
        <v>358955.37547206186</v>
      </c>
      <c r="F24" s="11">
        <v>398454.1454454268</v>
      </c>
      <c r="G24" s="15">
        <f t="shared" si="0"/>
        <v>-9930.720955819532</v>
      </c>
      <c r="H24" s="15">
        <f t="shared" si="1"/>
        <v>1633.5489083090215</v>
      </c>
      <c r="I24" s="15">
        <f t="shared" si="2"/>
        <v>-8297.17204751051</v>
      </c>
      <c r="J24" s="15">
        <f t="shared" si="3"/>
        <v>39498.76997336495</v>
      </c>
      <c r="K24" s="15">
        <f t="shared" si="4"/>
        <v>31201.59792585444</v>
      </c>
    </row>
    <row r="25" spans="1:11" ht="15" customHeight="1">
      <c r="A25" s="6" t="s">
        <v>16</v>
      </c>
      <c r="B25" s="7" t="s">
        <v>38</v>
      </c>
      <c r="C25" s="17">
        <v>603043.2139465684</v>
      </c>
      <c r="D25" s="11">
        <v>652849.384389298</v>
      </c>
      <c r="E25" s="11">
        <v>654885.1392142003</v>
      </c>
      <c r="F25" s="11">
        <v>733524.1508482922</v>
      </c>
      <c r="G25" s="15">
        <f t="shared" si="0"/>
        <v>49806.170442729606</v>
      </c>
      <c r="H25" s="15">
        <f t="shared" si="1"/>
        <v>2035.7548249022802</v>
      </c>
      <c r="I25" s="15">
        <f t="shared" si="2"/>
        <v>51841.92526763189</v>
      </c>
      <c r="J25" s="15">
        <f t="shared" si="3"/>
        <v>78639.01163409185</v>
      </c>
      <c r="K25" s="15">
        <f t="shared" si="4"/>
        <v>130480.93690172373</v>
      </c>
    </row>
    <row r="26" spans="1:11" ht="15" customHeight="1">
      <c r="A26" s="6" t="s">
        <v>17</v>
      </c>
      <c r="B26" s="7" t="s">
        <v>39</v>
      </c>
      <c r="C26" s="17">
        <v>246347.05699298828</v>
      </c>
      <c r="D26" s="11">
        <v>255834.8927622084</v>
      </c>
      <c r="E26" s="11">
        <v>257040.56976763144</v>
      </c>
      <c r="F26" s="11">
        <v>291199.59661543724</v>
      </c>
      <c r="G26" s="15">
        <f t="shared" si="0"/>
        <v>9487.83576922011</v>
      </c>
      <c r="H26" s="15">
        <f t="shared" si="1"/>
        <v>1205.6770054230583</v>
      </c>
      <c r="I26" s="15">
        <f t="shared" si="2"/>
        <v>10693.512774643168</v>
      </c>
      <c r="J26" s="15">
        <f t="shared" si="3"/>
        <v>34159.0268478058</v>
      </c>
      <c r="K26" s="15">
        <f t="shared" si="4"/>
        <v>44852.53962244897</v>
      </c>
    </row>
    <row r="27" spans="1:11" ht="15" customHeight="1">
      <c r="A27" s="6" t="s">
        <v>18</v>
      </c>
      <c r="B27" s="7" t="s">
        <v>40</v>
      </c>
      <c r="C27" s="17">
        <v>8853349.294093698</v>
      </c>
      <c r="D27" s="11">
        <v>8873066.128728496</v>
      </c>
      <c r="E27" s="11">
        <v>8882238.897378387</v>
      </c>
      <c r="F27" s="11">
        <v>9253951.964518558</v>
      </c>
      <c r="G27" s="15">
        <f t="shared" si="0"/>
        <v>19716.834634797648</v>
      </c>
      <c r="H27" s="15">
        <f t="shared" si="1"/>
        <v>9172.768649891019</v>
      </c>
      <c r="I27" s="15">
        <f t="shared" si="2"/>
        <v>28889.603284688666</v>
      </c>
      <c r="J27" s="15">
        <f t="shared" si="3"/>
        <v>371713.0671401713</v>
      </c>
      <c r="K27" s="15">
        <f t="shared" si="4"/>
        <v>400602.67042485997</v>
      </c>
    </row>
    <row r="28" spans="1:11" ht="15" customHeight="1">
      <c r="A28" s="6" t="s">
        <v>19</v>
      </c>
      <c r="B28" s="7" t="s">
        <v>41</v>
      </c>
      <c r="C28" s="17">
        <v>2765615.6946064057</v>
      </c>
      <c r="D28" s="11">
        <v>2654498.732058283</v>
      </c>
      <c r="E28" s="11">
        <v>2668362.8392730835</v>
      </c>
      <c r="F28" s="11">
        <v>3019329.2404436916</v>
      </c>
      <c r="G28" s="15">
        <f t="shared" si="0"/>
        <v>-111116.96254812274</v>
      </c>
      <c r="H28" s="15">
        <f t="shared" si="1"/>
        <v>13864.107214800548</v>
      </c>
      <c r="I28" s="15">
        <f t="shared" si="2"/>
        <v>-97252.8553333222</v>
      </c>
      <c r="J28" s="15">
        <f t="shared" si="3"/>
        <v>350966.4011706081</v>
      </c>
      <c r="K28" s="15">
        <f t="shared" si="4"/>
        <v>253713.54583728593</v>
      </c>
    </row>
    <row r="29" spans="1:11" ht="15" customHeight="1">
      <c r="A29" s="6" t="s">
        <v>20</v>
      </c>
      <c r="B29" s="7" t="s">
        <v>42</v>
      </c>
      <c r="C29" s="17">
        <v>502924.03771021526</v>
      </c>
      <c r="D29" s="11">
        <v>501032.21375914937</v>
      </c>
      <c r="E29" s="11">
        <v>502047.1216668777</v>
      </c>
      <c r="F29" s="11">
        <v>526212.3513977118</v>
      </c>
      <c r="G29" s="15">
        <f t="shared" si="0"/>
        <v>-1891.8239510658896</v>
      </c>
      <c r="H29" s="15">
        <f t="shared" si="1"/>
        <v>1014.9079077283386</v>
      </c>
      <c r="I29" s="15">
        <f t="shared" si="2"/>
        <v>-876.916043337551</v>
      </c>
      <c r="J29" s="15">
        <f t="shared" si="3"/>
        <v>24165.22973083408</v>
      </c>
      <c r="K29" s="15">
        <f t="shared" si="4"/>
        <v>23288.313687496528</v>
      </c>
    </row>
    <row r="30" spans="1:11" ht="12.75">
      <c r="A30" s="8"/>
      <c r="B30" s="8" t="s">
        <v>47</v>
      </c>
      <c r="C30" s="18">
        <f aca="true" t="shared" si="5" ref="C30:I30">SUM(C7:C29)</f>
        <v>111389767.75250001</v>
      </c>
      <c r="D30" s="12">
        <f t="shared" si="5"/>
        <v>111389767.75249997</v>
      </c>
      <c r="E30" s="12">
        <f t="shared" si="5"/>
        <v>111644705.75250001</v>
      </c>
      <c r="F30" s="12">
        <f t="shared" si="5"/>
        <v>119201033.99999999</v>
      </c>
      <c r="G30" s="15">
        <f t="shared" si="5"/>
        <v>-2.5902409106492996E-08</v>
      </c>
      <c r="H30" s="15">
        <f t="shared" si="5"/>
        <v>254938.0000000408</v>
      </c>
      <c r="I30" s="15">
        <f t="shared" si="5"/>
        <v>254938.0000000149</v>
      </c>
      <c r="J30" s="15">
        <f>SUM(J7:J29)</f>
        <v>7556328.247499988</v>
      </c>
      <c r="K30" s="15">
        <f>SUM(K7:K29)</f>
        <v>7811266.247500005</v>
      </c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</sheetData>
  <mergeCells count="4">
    <mergeCell ref="D4:F4"/>
    <mergeCell ref="C4:C5"/>
    <mergeCell ref="A4:B5"/>
    <mergeCell ref="G4:K4"/>
  </mergeCells>
  <printOptions/>
  <pageMargins left="0.75" right="0.75" top="1" bottom="1" header="0.5" footer="0.5"/>
  <pageSetup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Carol Livingstone</cp:lastModifiedBy>
  <cp:lastPrinted>2001-04-20T22:23:24Z</cp:lastPrinted>
  <dcterms:created xsi:type="dcterms:W3CDTF">1997-10-29T14:53:16Z</dcterms:created>
  <dcterms:modified xsi:type="dcterms:W3CDTF">2001-05-31T14:42:59Z</dcterms:modified>
  <cp:category/>
  <cp:version/>
  <cp:contentType/>
  <cp:contentStatus/>
</cp:coreProperties>
</file>